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Z:\Special Ed\Excess cost\FY 2025 Instructions with FY 2024 DATA FILES\Template\"/>
    </mc:Choice>
  </mc:AlternateContent>
  <xr:revisionPtr revIDLastSave="0" documentId="13_ncr:1_{9F9A081F-11D8-49C3-ACC1-4B62B31C6473}" xr6:coauthVersionLast="47" xr6:coauthVersionMax="47" xr10:uidLastSave="{00000000-0000-0000-0000-000000000000}"/>
  <bookViews>
    <workbookView xWindow="-108" yWindow="-108" windowWidth="23256" windowHeight="13896" tabRatio="629" activeTab="1" xr2:uid="{00000000-000D-0000-FFFF-FFFF00000000}"/>
  </bookViews>
  <sheets>
    <sheet name="Instructions" sheetId="1" r:id="rId1"/>
    <sheet name="School Level Elem Exp-Exh1" sheetId="3" r:id="rId2"/>
    <sheet name="School Level Secondary Exp-Exh2" sheetId="6" r:id="rId3"/>
    <sheet name="Combined Grades-Prgms-Exh3A-B" sheetId="5" r:id="rId4"/>
    <sheet name="Combined Grades-UNALLOTTED-Exh4" sheetId="8" r:id="rId5"/>
    <sheet name="District-Wide Expendit-Exh5A-E" sheetId="4" r:id="rId6"/>
    <sheet name="FY 2024 Calculation RESULTS" sheetId="9" r:id="rId7"/>
    <sheet name="FY 2025 Base Calculation" sheetId="2" r:id="rId8"/>
    <sheet name="ACTUAL EXPENDITURE CALC" sheetId="10" r:id="rId9"/>
    <sheet name="Sheet1" sheetId="11" r:id="rId10"/>
  </sheets>
  <externalReferences>
    <externalReference r:id="rId11"/>
  </externalReferences>
  <definedNames>
    <definedName name="_xlnm.Print_Area" localSheetId="4">'Combined Grades-UNALLOTTED-Exh4'!$A$1:$I$64</definedName>
    <definedName name="_xlnm.Print_Area" localSheetId="6">'FY 2024 Calculation RESULTS'!$A$2:$F$59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2" l="1"/>
  <c r="B13" i="2"/>
  <c r="E13" i="9" l="1"/>
  <c r="D32" i="10" l="1"/>
  <c r="D20" i="10"/>
  <c r="D34" i="10" l="1"/>
  <c r="D39" i="10" s="1"/>
  <c r="E20" i="2"/>
  <c r="B20" i="2"/>
  <c r="E55" i="9"/>
  <c r="B55" i="9"/>
  <c r="D12" i="8" l="1"/>
  <c r="D11" i="8"/>
  <c r="D9" i="8"/>
  <c r="U13" i="5" l="1"/>
  <c r="U12" i="5"/>
  <c r="U10" i="5"/>
  <c r="U70" i="5" l="1"/>
  <c r="U66" i="5" l="1"/>
  <c r="U61" i="5"/>
  <c r="E14" i="5"/>
  <c r="D13" i="8" s="1"/>
  <c r="E16" i="5" l="1"/>
  <c r="V87" i="5" s="1"/>
  <c r="U14" i="5"/>
  <c r="U68" i="5"/>
  <c r="E17" i="5"/>
  <c r="U17" i="5" l="1"/>
  <c r="W52" i="5" s="1"/>
  <c r="D16" i="8"/>
  <c r="U16" i="5"/>
  <c r="V52" i="5" s="1"/>
  <c r="D15" i="8"/>
  <c r="V108" i="5"/>
  <c r="V95" i="5"/>
  <c r="V91" i="5"/>
  <c r="V100" i="5"/>
  <c r="W48" i="5"/>
  <c r="W108" i="5"/>
  <c r="W87" i="5"/>
  <c r="W100" i="5"/>
  <c r="W95" i="5"/>
  <c r="W91" i="5"/>
  <c r="W38" i="5" l="1"/>
  <c r="V28" i="5"/>
  <c r="E26" i="8"/>
  <c r="E47" i="8"/>
  <c r="F26" i="8"/>
  <c r="E29" i="4" s="1"/>
  <c r="F47" i="8"/>
  <c r="W64" i="5"/>
  <c r="W34" i="5"/>
  <c r="W28" i="5"/>
  <c r="W63" i="5"/>
  <c r="W46" i="5"/>
  <c r="V46" i="5"/>
  <c r="V50" i="5"/>
  <c r="V31" i="5"/>
  <c r="W50" i="5"/>
  <c r="W36" i="5"/>
  <c r="W40" i="5"/>
  <c r="V36" i="5"/>
  <c r="V48" i="5"/>
  <c r="V38" i="5"/>
  <c r="V40" i="5"/>
  <c r="V57" i="5"/>
  <c r="V70" i="5" s="1"/>
  <c r="V63" i="5"/>
  <c r="V64" i="5"/>
  <c r="V34" i="5"/>
  <c r="V42" i="5"/>
  <c r="W31" i="5"/>
  <c r="W57" i="5"/>
  <c r="W70" i="5" s="1"/>
  <c r="E61" i="8"/>
  <c r="E55" i="8"/>
  <c r="E41" i="8"/>
  <c r="E51" i="8"/>
  <c r="E44" i="8"/>
  <c r="F61" i="8"/>
  <c r="F41" i="8"/>
  <c r="F44" i="8"/>
  <c r="F55" i="8"/>
  <c r="F51" i="8"/>
  <c r="W42" i="5"/>
  <c r="V66" i="5" l="1"/>
  <c r="W66" i="5"/>
  <c r="V61" i="5"/>
  <c r="W61" i="5"/>
  <c r="W68" i="5" l="1"/>
  <c r="V68" i="5"/>
  <c r="E15" i="9"/>
  <c r="B15" i="9" l="1"/>
  <c r="E28" i="4"/>
  <c r="B13" i="9" l="1"/>
  <c r="E31" i="4"/>
  <c r="E34" i="4" s="1"/>
  <c r="L51" i="4" s="1"/>
  <c r="E27" i="9" s="1"/>
  <c r="E33" i="4" l="1"/>
  <c r="L50" i="4" s="1"/>
  <c r="B27" i="9" s="1"/>
  <c r="L43" i="4"/>
  <c r="E23" i="9" s="1"/>
  <c r="E39" i="9" s="1"/>
  <c r="L65" i="4"/>
  <c r="E35" i="9" s="1"/>
  <c r="L55" i="4"/>
  <c r="E29" i="9" s="1"/>
  <c r="L61" i="4"/>
  <c r="E31" i="9" s="1"/>
  <c r="L47" i="4"/>
  <c r="E25" i="9" s="1"/>
  <c r="E18" i="4"/>
  <c r="E16" i="9" s="1"/>
  <c r="E18" i="9" s="1"/>
  <c r="E43" i="9" l="1"/>
  <c r="L64" i="4"/>
  <c r="B35" i="9" s="1"/>
  <c r="E36" i="4"/>
  <c r="L46" i="4"/>
  <c r="B25" i="9" s="1"/>
  <c r="E17" i="4"/>
  <c r="B16" i="9" s="1"/>
  <c r="B18" i="9" s="1"/>
  <c r="L60" i="4"/>
  <c r="B31" i="9" s="1"/>
  <c r="L42" i="4"/>
  <c r="B23" i="9" s="1"/>
  <c r="B39" i="9" s="1"/>
  <c r="L54" i="4"/>
  <c r="B29" i="9" s="1"/>
  <c r="E45" i="9" l="1"/>
  <c r="B43" i="9"/>
  <c r="E20" i="4"/>
  <c r="E49" i="9" l="1"/>
  <c r="E51" i="9" s="1"/>
  <c r="E56" i="9" s="1"/>
  <c r="E57" i="9" s="1"/>
  <c r="E58" i="9" s="1"/>
  <c r="E15" i="2"/>
  <c r="B45" i="9"/>
  <c r="E21" i="2" l="1"/>
  <c r="E22" i="2" s="1"/>
  <c r="E23" i="2" s="1"/>
  <c r="B49" i="9"/>
  <c r="B51" i="9" s="1"/>
  <c r="B56" i="9" s="1"/>
  <c r="B57" i="9" s="1"/>
  <c r="B58" i="9" s="1"/>
  <c r="B15" i="2"/>
  <c r="B21" i="2" l="1"/>
  <c r="B22" i="2" s="1"/>
  <c r="B2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Rchel Zellmer</author>
  </authors>
  <commentList>
    <comment ref="A44" authorId="0" shapeId="0" xr:uid="{00000000-0006-0000-0600-000001000000}">
      <text>
        <r>
          <rPr>
            <sz val="9"/>
            <color indexed="81"/>
            <rFont val="Tahoma"/>
            <family val="2"/>
          </rPr>
          <t xml:space="preserve">October Count, 
Pupil Count Report
</t>
        </r>
      </text>
    </comment>
    <comment ref="D44" authorId="0" shapeId="0" xr:uid="{00000000-0006-0000-0600-000002000000}">
      <text>
        <r>
          <rPr>
            <sz val="9"/>
            <color indexed="81"/>
            <rFont val="Tahoma"/>
            <family val="2"/>
          </rPr>
          <t>October Count, 
Pupil Count Report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Rchel Zellmer</author>
  </authors>
  <commentList>
    <comment ref="A14" authorId="0" shapeId="0" xr:uid="{00000000-0006-0000-0700-000001000000}">
      <text>
        <r>
          <rPr>
            <sz val="9"/>
            <color indexed="81"/>
            <rFont val="Tahoma"/>
            <family val="2"/>
          </rPr>
          <t xml:space="preserve">October Count, 
Pupil Count Report
</t>
        </r>
      </text>
    </comment>
    <comment ref="D14" authorId="0" shapeId="0" xr:uid="{ED9CBE50-D2C3-44FB-BCEA-9FD962DF688B}">
      <text>
        <r>
          <rPr>
            <sz val="9"/>
            <color indexed="81"/>
            <rFont val="Tahoma"/>
            <family val="2"/>
          </rPr>
          <t xml:space="preserve">October Count, 
Pupil Count Report
</t>
        </r>
      </text>
    </comment>
  </commentList>
</comments>
</file>

<file path=xl/sharedStrings.xml><?xml version="1.0" encoding="utf-8"?>
<sst xmlns="http://schemas.openxmlformats.org/spreadsheetml/2006/main" count="548" uniqueCount="290">
  <si>
    <t>District Name:</t>
  </si>
  <si>
    <t>Entity Code:</t>
  </si>
  <si>
    <t>Name of Individual Completing Form:</t>
  </si>
  <si>
    <t>Job Title:</t>
  </si>
  <si>
    <t>ELEMENTARY</t>
  </si>
  <si>
    <t xml:space="preserve">    (Fund 460, Program Codes 1828, 1816)</t>
  </si>
  <si>
    <t xml:space="preserve">Total Expenditure amounts spent for IDEA, Part B, ESEA, Title I, Part A, </t>
  </si>
  <si>
    <t xml:space="preserve">    (Fund 100, Program Codes 2011, 2021, 2023, 2031, 2033, 2041, 2043, 2051, 2053, </t>
  </si>
  <si>
    <t xml:space="preserve">    </t>
  </si>
  <si>
    <t>AMOUNT</t>
  </si>
  <si>
    <t>Instruction</t>
  </si>
  <si>
    <t>1000-xxx</t>
  </si>
  <si>
    <t>2100-xxx</t>
  </si>
  <si>
    <t>2210-xxx</t>
  </si>
  <si>
    <t>2220-xxx</t>
  </si>
  <si>
    <t>2230-xxx</t>
  </si>
  <si>
    <t>2300-xxx</t>
  </si>
  <si>
    <t>2400-xxx</t>
  </si>
  <si>
    <t>2500-xxx</t>
  </si>
  <si>
    <t>2600-xxx</t>
  </si>
  <si>
    <t>2700-xxx</t>
  </si>
  <si>
    <t>Support Services - Business</t>
  </si>
  <si>
    <t>Maintenance and Operation of Plant Services</t>
  </si>
  <si>
    <t>Student Transportation Service</t>
  </si>
  <si>
    <t>2800-xxx</t>
  </si>
  <si>
    <t>Support Services - Central</t>
  </si>
  <si>
    <t>2900-xxx</t>
  </si>
  <si>
    <t>Other Support Services</t>
  </si>
  <si>
    <t>3100-xxx</t>
  </si>
  <si>
    <t>3200-xxx</t>
  </si>
  <si>
    <t>3300-xxx</t>
  </si>
  <si>
    <t>4000-xxx</t>
  </si>
  <si>
    <t>Facilities, Acquisition and Construction Services</t>
  </si>
  <si>
    <t>5100-xxx</t>
  </si>
  <si>
    <t xml:space="preserve">  all object codes, except capital outlay (720, 730, 733, 734, 735)</t>
  </si>
  <si>
    <t>Total Elementary Level Expenditures - School Level</t>
  </si>
  <si>
    <t xml:space="preserve">  all object codes, except capital outlay (710, 715, 720, 730, 733, 734, 735, 750)</t>
  </si>
  <si>
    <t>Total Debt Service expenditures</t>
  </si>
  <si>
    <t xml:space="preserve">       (object codes 7xx)</t>
  </si>
  <si>
    <t xml:space="preserve">    Capital Outlay expenditures (objects codes (7xx) all functions, except 4000 and 5100</t>
  </si>
  <si>
    <t xml:space="preserve">    Capital Outlay expenditures  (objects codes (7xx) - Function 4000</t>
  </si>
  <si>
    <t>Elementary Level Expenditures by Funding Type</t>
  </si>
  <si>
    <t xml:space="preserve">  to be used on "Base Calculation" tab</t>
  </si>
  <si>
    <t xml:space="preserve">    all object codes, except capital outlay (720, 730, 733, 734, 735)</t>
  </si>
  <si>
    <r>
      <t xml:space="preserve">  Parts A and B         </t>
    </r>
    <r>
      <rPr>
        <i/>
        <sz val="11"/>
        <color theme="1"/>
        <rFont val="Calibri"/>
        <family val="2"/>
        <scheme val="minor"/>
      </rPr>
      <t>(Fund 100, Program Codes 1351, 1353)</t>
    </r>
  </si>
  <si>
    <t>Funds expended for IDEA, Part B (CFDA 84.027, 84.173, 84.391, 84.392)</t>
  </si>
  <si>
    <t>Funds expended for ESEA, Title I, Part A (CFDA 84.010, 84.389)</t>
  </si>
  <si>
    <t xml:space="preserve">   (Schools, Programs, Centers, etc. that serve both elementary and secondary grades.)</t>
  </si>
  <si>
    <t xml:space="preserve">   ESEA Title III, Parts A and B (federal, state and local tax sources)</t>
  </si>
  <si>
    <t xml:space="preserve">Funds expended for ESEA, Title III, Parts A (CFDA 84.365) and B    </t>
  </si>
  <si>
    <t xml:space="preserve">Funds expended for children with disablities from State and local funds </t>
  </si>
  <si>
    <t>Expenditures from State and local funds for programs under ESEA. Title I, Part A</t>
  </si>
  <si>
    <t xml:space="preserve">Expenditures From State and local funds for programs under ESEA. Title III, </t>
  </si>
  <si>
    <r>
      <t xml:space="preserve">  Parts A and B</t>
    </r>
    <r>
      <rPr>
        <sz val="11"/>
        <color theme="1"/>
        <rFont val="Calibri"/>
        <family val="2"/>
        <scheme val="minor"/>
      </rPr>
      <t xml:space="preserve">         </t>
    </r>
    <r>
      <rPr>
        <i/>
        <sz val="11"/>
        <color theme="1"/>
        <rFont val="Calibri"/>
        <family val="2"/>
        <scheme val="minor"/>
      </rPr>
      <t>(Fund 100, Program Codes 1351, 1353)</t>
    </r>
  </si>
  <si>
    <t>Secondary Level Expenditures by Funding Type</t>
  </si>
  <si>
    <t>Total Secondary Level Expenditures - School Level</t>
  </si>
  <si>
    <t>District-wide expenditures are those that are incurred for a common purpose and not readily assignable to the elementary or secondary levels.  For the most part, direct costs should be identified at the elementary or secondary level.  To deal with costs that are truly district-wide and not school specific (such as superintendent expenditures), the LEA will determine a total amount and the workbook will distribute the district-wide costs to the elementary and secondary levels based on a percentage of cost.</t>
  </si>
  <si>
    <t xml:space="preserve">                                                                                                                                                                                                                                                                                                                                                                                                                                                                                                                                                                                                                                                                                                                                                                                                                                                                                                                                                                                                                                                                                                                                                                                                                                                                                Example - Elementary level expenditures equal $150,000, secondary level expenditures equal $125,000 for a total of $275,000.  District-wide expenditures equal  $50,000 of the district-wide expenditures, $27,000 will be added to the elementary level (54%) and $23,000 will be added to the secondary level (46%).</t>
  </si>
  <si>
    <t>District-wide Expenditures by Funding Type</t>
  </si>
  <si>
    <t>Total Elementary Level Expenditures (see "School Level Elem Expenditures" tab)</t>
  </si>
  <si>
    <t>Total Secondary Level Expenditures (see "School Level Secondary Exp" tab)</t>
  </si>
  <si>
    <t xml:space="preserve">Total Expenditures for Percentage of Cost calculation    </t>
  </si>
  <si>
    <t xml:space="preserve">Total Percentage of Cost pro-rated   </t>
  </si>
  <si>
    <t xml:space="preserve">Total expense amount for District-wide expenditures pro-rated   </t>
  </si>
  <si>
    <t>SECONDARY</t>
  </si>
  <si>
    <t xml:space="preserve">Average Annual Per Student Expenditure, Elementary Level:  </t>
  </si>
  <si>
    <t xml:space="preserve">Average Annual Per Student Expenditure, Secondary Level:  </t>
  </si>
  <si>
    <t xml:space="preserve">Average Annual Per Student Expenditure, Elementary Level </t>
  </si>
  <si>
    <t>Average Annual Per Student Expenditure, Secondary Level</t>
  </si>
  <si>
    <t>N/A</t>
  </si>
  <si>
    <t xml:space="preserve">    Not readily available information - state and local expenditures not maintained</t>
  </si>
  <si>
    <t xml:space="preserve">     separately for this program</t>
  </si>
  <si>
    <t>Expenditures assigned as Elementary Level based a Program Codes</t>
  </si>
  <si>
    <t>Pupil, Improvement of Instructional, and Educational Media Services</t>
  </si>
  <si>
    <t>Federal Grant, General, and School Administration</t>
  </si>
  <si>
    <t>Enterprise and Community Services Operations</t>
  </si>
  <si>
    <t>Schools and/or Programs/Centers  with Combined Grade Levels (both elementary [PK-8] and secondary [9-12])</t>
  </si>
  <si>
    <t>All Students</t>
  </si>
  <si>
    <t>Total Number of Elementary Level Students (PK-8)</t>
  </si>
  <si>
    <t>Total Number of Secondary Level Students (9-12)</t>
  </si>
  <si>
    <t>Percentage of Elementary Level Students</t>
  </si>
  <si>
    <t>Percentage of Secondary Level Students</t>
  </si>
  <si>
    <t>(Not designed for either Elementary or Secondary Level students - can be either.)</t>
  </si>
  <si>
    <t xml:space="preserve">    (Fund 404, Program Codes 1831, 2824, 2826, 4220)</t>
  </si>
  <si>
    <t xml:space="preserve">      2061, 2063, 2090, 2310, 2810 , 4120)</t>
  </si>
  <si>
    <t xml:space="preserve">    Subtotal all expenditures for Combined Grade Level Expenditures, not including Capital Outlay</t>
  </si>
  <si>
    <t>Total Combined Grade Level Expenditures - School Level</t>
  </si>
  <si>
    <t>Proration of Expenditures</t>
  </si>
  <si>
    <t>Percentage of Cost to be pro-rated as Secondary Level exps.</t>
  </si>
  <si>
    <t>Percentage of Cost to be pro-rated as Elementary Level exps.</t>
  </si>
  <si>
    <t xml:space="preserve">Expenditures not assigned as Elementary Level or Secondary Level based a Program Code.  </t>
  </si>
  <si>
    <t>The following Program Codes are always Secondary Level (9-12): 1041, 1043, 1580, 1862, 3011, 3013, 3019, 3037, 3042, 3120, 3121, 3123, 3130, 3140, 3160, 3212, 3213, 3214, 3215, 3217, 3218, 3219, 3314, 3315, 3316, 3317, 3319, 3320, 3321, 3322, 3323, 3461, 3462, 3463, 3471, 3480, 3512, 3520, 3521, 3522, 3523, 3524, 3526, 3528, 3529, 3532, 3533, 3534, 3540, 3550, 3551, 3552, 3553, 3554, 3555, 3556, 3558, 3562, 3570, 3990, 6056, 7044</t>
  </si>
  <si>
    <t>All funds except Fund 500 (Principal Accounts - Governmental Funds), Fund 510 (Adult Education), Fund 514 (Head Start), Fund 530 (GLRS), Fund 532 (GNETS), Fund 600 (School Food Service), Fund 700 (Trust and Agency Funds), Fund 705 (Principal Accounts - Activity Funds), Fund 720 (Nonexpendable Trust Funds), Fund 740 (Agency Funds), Fund 801 (Capital Assets - Governmental Funds) and Fund 900 (General Long-Term Debt - Governmental Funds)</t>
  </si>
  <si>
    <t xml:space="preserve">    Not readily available information - state and local expenditures not maintained separately for this program.</t>
  </si>
  <si>
    <t>Combined Grade Level Expenditures to Remove from Total</t>
  </si>
  <si>
    <t>Fund 404:</t>
  </si>
  <si>
    <t>Fund 402:</t>
  </si>
  <si>
    <t>State Special Education Expenditures:</t>
  </si>
  <si>
    <t>Fund 460:</t>
  </si>
  <si>
    <t>State ESOL Expenditures:</t>
  </si>
  <si>
    <t>Expenditures that are included in total, but funded with IDEA, Title I, Title III, State Special Education Allotment, or State ESOL allotment.  These expenditures are required to be separately identified and removed from the total expenditure amount:</t>
  </si>
  <si>
    <t>Proration of Expenditures that are required to be removed from the total expenditures.  Calculation uses a percentage proration to allocate the expenditures between PK-8 and Secondary school levels.</t>
  </si>
  <si>
    <t>Total Combined Grade Level Capital Outlay Expenditures</t>
  </si>
  <si>
    <t>Percentage of Cost to be prorated as Secondary Level expenditures</t>
  </si>
  <si>
    <t>Percentage of Cost to be prorated as Elementary Level expenditures</t>
  </si>
  <si>
    <t>Calculation for ProRation/Distribution of Percentage of Cost for District-wide expenditures</t>
  </si>
  <si>
    <t>Expense amount prorated as Elementary Level expenditures (see "Base Calculation" tab)</t>
  </si>
  <si>
    <t>Expense amount prorated as Secondary Level expenditures (see "Base Calculation" tab)</t>
  </si>
  <si>
    <t>To deal with costs that can not be readily assigned based on the program codes (hint are not grade specific), such as Remedial Education [2211], Media Center [1310], the LEA will determine a total amount to be prorated and the total number of students (by grade levels - elementary [PK-8] and secondary [9-12].  The percentage to be prorated will be based on the student count.  Elementary students divided by total students at site or in program.  Secondary students divided by total students at site or in program.</t>
  </si>
  <si>
    <t>SCHOOL LEVEL EXPENDITURES - PK-8 CALCULATION WORKSHEET</t>
  </si>
  <si>
    <t>SCHOOL LEVEL EXPENDITURES - COMBINING WORKSHEET (USED TO IDENTIFY SCHOOL LEVEL EXPENDITURES THAT ARE NOT CODED TO SCHOOL CODES THAT ARE SPLIT BETWEEN PK-8 AND 9-12)</t>
  </si>
  <si>
    <t>SCHOOL LEVEL EXPENDITURES - 9-12 CALCULATION WORKSHEET</t>
  </si>
  <si>
    <t>DISTRICT LEVEL EXPENDITURES - PRORATE</t>
  </si>
  <si>
    <t>Input</t>
  </si>
  <si>
    <t>Section A - Total Federal, State and Local Expenditures</t>
  </si>
  <si>
    <t>Section B - Federal, State and Local Expenditures expended for IDEA, Part B, Title I, Part A, Title III, Part A and B</t>
  </si>
  <si>
    <r>
      <t xml:space="preserve">Debt Service </t>
    </r>
    <r>
      <rPr>
        <b/>
        <sz val="11"/>
        <color rgb="FFFF0000"/>
        <rFont val="Calibri"/>
        <family val="2"/>
        <scheme val="minor"/>
      </rPr>
      <t>do not include function 5000</t>
    </r>
  </si>
  <si>
    <r>
      <t xml:space="preserve">Proration of Expenditures </t>
    </r>
    <r>
      <rPr>
        <b/>
        <sz val="11"/>
        <color rgb="FFFF0000"/>
        <rFont val="Calibri"/>
        <family val="2"/>
        <scheme val="minor"/>
      </rPr>
      <t>(prorated automatically in MyGaDOE portal)</t>
    </r>
  </si>
  <si>
    <r>
      <t xml:space="preserve">AMOUNT </t>
    </r>
    <r>
      <rPr>
        <b/>
        <sz val="11"/>
        <color rgb="FFFF0000"/>
        <rFont val="Calibri"/>
        <family val="2"/>
        <scheme val="minor"/>
      </rPr>
      <t>(This will be prorated automatically in the MyGaDOE portal)</t>
    </r>
  </si>
  <si>
    <r>
      <t xml:space="preserve">AMOUNT </t>
    </r>
    <r>
      <rPr>
        <b/>
        <sz val="11"/>
        <color rgb="FFFF0000"/>
        <rFont val="Calibri"/>
        <family val="2"/>
        <scheme val="minor"/>
      </rPr>
      <t>(Enter this information on the District tab in the MyGaDOE portal)</t>
    </r>
  </si>
  <si>
    <r>
      <t xml:space="preserve">PK-8 AMOUNT </t>
    </r>
    <r>
      <rPr>
        <b/>
        <sz val="11"/>
        <color rgb="FFFF0000"/>
        <rFont val="Calibri"/>
        <family val="2"/>
        <scheme val="minor"/>
      </rPr>
      <t>(This will allocate in MyGaDOE portal)</t>
    </r>
  </si>
  <si>
    <r>
      <t>AMOUNT</t>
    </r>
    <r>
      <rPr>
        <b/>
        <sz val="11"/>
        <color rgb="FFFF0000"/>
        <rFont val="Calibri"/>
        <family val="2"/>
        <scheme val="minor"/>
      </rPr>
      <t xml:space="preserve"> (What you will enter in MyGaDOE portal to allocate expenditures)</t>
    </r>
  </si>
  <si>
    <r>
      <t xml:space="preserve">AMOUNT </t>
    </r>
    <r>
      <rPr>
        <b/>
        <sz val="11"/>
        <color rgb="FFFF0000"/>
        <rFont val="Calibri"/>
        <family val="2"/>
        <scheme val="minor"/>
      </rPr>
      <t>(Enter in Combined Program Specific (9-12)</t>
    </r>
  </si>
  <si>
    <r>
      <t xml:space="preserve">AMOUNT </t>
    </r>
    <r>
      <rPr>
        <b/>
        <sz val="11"/>
        <color rgb="FFFF0000"/>
        <rFont val="Calibri"/>
        <family val="2"/>
        <scheme val="minor"/>
      </rPr>
      <t>(Enter in Combined Program Specific (PK-8)</t>
    </r>
  </si>
  <si>
    <r>
      <t>AMOUNT</t>
    </r>
    <r>
      <rPr>
        <b/>
        <sz val="11"/>
        <color rgb="FFFF0000"/>
        <rFont val="Calibri"/>
        <family val="2"/>
        <scheme val="minor"/>
      </rPr>
      <t xml:space="preserve"> (Enter this in the column, Combined Program Specific (PK-8) in MyGaDOE Portal)</t>
    </r>
  </si>
  <si>
    <r>
      <t xml:space="preserve">AMOUNT </t>
    </r>
    <r>
      <rPr>
        <b/>
        <sz val="11"/>
        <color rgb="FFFF0000"/>
        <rFont val="Calibri"/>
        <family val="2"/>
        <scheme val="minor"/>
      </rPr>
      <t>(Enter this in the column, Combined Program Specific (9-12) in MyGaDOE Portal)</t>
    </r>
  </si>
  <si>
    <r>
      <t>9-12 AMOUNT</t>
    </r>
    <r>
      <rPr>
        <b/>
        <sz val="11"/>
        <color rgb="FFFF0000"/>
        <rFont val="Calibri"/>
        <family val="2"/>
        <scheme val="minor"/>
      </rPr>
      <t xml:space="preserve"> (This will allocate in MyGaDOE portal)</t>
    </r>
  </si>
  <si>
    <r>
      <t xml:space="preserve">PK-8 AMOUNT </t>
    </r>
    <r>
      <rPr>
        <b/>
        <sz val="11"/>
        <color rgb="FFFF0000"/>
        <rFont val="Calibri"/>
        <family val="2"/>
        <scheme val="minor"/>
      </rPr>
      <t>(This will automatically prorate in the portal)</t>
    </r>
  </si>
  <si>
    <r>
      <t xml:space="preserve">9-12 AMOUNT </t>
    </r>
    <r>
      <rPr>
        <b/>
        <sz val="11"/>
        <color rgb="FFFF0000"/>
        <rFont val="Calibri"/>
        <family val="2"/>
        <scheme val="minor"/>
      </rPr>
      <t>(This will automatically prorate in the portal)</t>
    </r>
  </si>
  <si>
    <t xml:space="preserve">To deal with costs that cannot be readily assigned based on the program codes (hint are not grade specific), such as Remedial Education [2211], Media Center [1310], the LEA will determine a total amount to be prorated and the total number of students (by grade levels - elementary [PK-8] and secondary [9-12].  The percentage to be prorated will be based on the student count.  Elementary students divided by total students at site or in program.  Secondary students divided by total students at site or in program.                                                                                                                                               </t>
  </si>
  <si>
    <t>The first two schedules below are provided for the district to determine what expenditures at the combined grade level school sites should be directly attributed to either the Elementary or Secondary cost.  A district can choose to include all Combined School Level Expenditures on the third schedule and prorate all costs based on the enrollment of the district.  It is up to the district to determine the level of detail needed to property allocate the expenditures, however, the base cost will either have to be met or the district will be responsible for requesting an exception.</t>
  </si>
  <si>
    <t>IDEA Excess Costs Determination Instructions</t>
  </si>
  <si>
    <t xml:space="preserve">Funds expended for children with disabilities from State and local funds </t>
  </si>
  <si>
    <t>School Nutrition Program</t>
  </si>
  <si>
    <t xml:space="preserve">Combined grades/program expenditures are those for schools, programs and/or centers that served students across elementary and secondary grade levels.  Expenditures for specific program codes can automatically be allocated or assigned as elementary or secondary (for example, Primary Grades Program 1-3 [1021] is a grade specific code which should always be allocated/assigned as elementary level expenditures).  However, expenditures for other QBE or program codes can not readily or automatically assigned as either elementary or secondary level expenditures.  </t>
  </si>
  <si>
    <t>Expenditures assigned as Secondary Level based a Program Codes</t>
  </si>
  <si>
    <t xml:space="preserve">    (Fund 402, Program Codes 1730, 1731, 1732, 1733, 1750,  1759, 1743, 1744, 1745, 1770, 4210)</t>
  </si>
  <si>
    <t>EXHIBIT 1</t>
  </si>
  <si>
    <t>EXHIBIT 2</t>
  </si>
  <si>
    <t>EXHIBIT 4</t>
  </si>
  <si>
    <t>Program codes not listed as either Elementary or Secondary Level.  See lists in EXHIBIT 3.  This section is to add the expenditures by functional category that are recorded for schools that serve grades that cross over between the Elementary (PK-8) and Secondary (9-12) grade spans.  Any costs that cannot be specifically identified as Elementary or Secondary should be added to this table.  The programming in the MyGaDOE portal will allocate the expenditures based on the overall enrollment.</t>
  </si>
  <si>
    <t>2015-16  COMBINED GRADES/PROGRAM EXPENDITURES - COMBINED UNALLOTTED</t>
  </si>
  <si>
    <r>
      <t xml:space="preserve">The first two schedules in </t>
    </r>
    <r>
      <rPr>
        <b/>
        <sz val="12"/>
        <color theme="5"/>
        <rFont val="Calibri"/>
        <family val="2"/>
        <scheme val="minor"/>
      </rPr>
      <t>EXHIBIT 3</t>
    </r>
    <r>
      <rPr>
        <sz val="12"/>
        <color theme="1"/>
        <rFont val="Calibri"/>
        <family val="2"/>
        <scheme val="minor"/>
      </rPr>
      <t xml:space="preserve"> are provided for the district to determine what expenditures at the combined grade level school sites should be directly attributed to either the Elementary or Secondary cost.  However, on this worksheet, </t>
    </r>
    <r>
      <rPr>
        <b/>
        <sz val="12"/>
        <color theme="5"/>
        <rFont val="Calibri"/>
        <family val="2"/>
        <scheme val="minor"/>
      </rPr>
      <t>EXHIBIT 4</t>
    </r>
    <r>
      <rPr>
        <sz val="12"/>
        <color theme="5"/>
        <rFont val="Calibri"/>
        <family val="2"/>
        <scheme val="minor"/>
      </rPr>
      <t xml:space="preserve">, </t>
    </r>
    <r>
      <rPr>
        <sz val="12"/>
        <rFont val="Calibri"/>
        <family val="2"/>
        <scheme val="minor"/>
      </rPr>
      <t>a</t>
    </r>
    <r>
      <rPr>
        <sz val="12"/>
        <color theme="1"/>
        <rFont val="Calibri"/>
        <family val="2"/>
        <scheme val="minor"/>
      </rPr>
      <t xml:space="preserve"> district can choose to include all Combined School Level Expenditures on the this schedule and prorate all costs based on the enrollment of the district.  It is up to the district to determine the level of detail needed to property allocate the expenditures, however, the base cost will either have to be met or the district will be responsible for requesting an exception.</t>
    </r>
  </si>
  <si>
    <t xml:space="preserve">Number of Schools and/or Programs/Centers with Combined Grade Levels located in the School District </t>
  </si>
  <si>
    <r>
      <t xml:space="preserve">AMOUNT </t>
    </r>
    <r>
      <rPr>
        <b/>
        <sz val="11"/>
        <color rgb="FFFF0000"/>
        <rFont val="Calibri"/>
        <family val="2"/>
        <scheme val="minor"/>
      </rPr>
      <t>(Enter the totals from this column in the Combined Unallotted Column in MyGaDOE Portal)</t>
    </r>
  </si>
  <si>
    <r>
      <t xml:space="preserve">Elementary Level Expenditures by Funding Type </t>
    </r>
    <r>
      <rPr>
        <b/>
        <sz val="11"/>
        <color rgb="FFFF0000"/>
        <rFont val="Calibri"/>
        <family val="2"/>
        <scheme val="minor"/>
      </rPr>
      <t xml:space="preserve">(ELEMENTARY LEVEL (PK-8) </t>
    </r>
  </si>
  <si>
    <r>
      <t xml:space="preserve">Secondary Level Expenditures by Funding Type </t>
    </r>
    <r>
      <rPr>
        <b/>
        <sz val="11"/>
        <color rgb="FF0070C0"/>
        <rFont val="Calibri"/>
        <family val="2"/>
        <scheme val="minor"/>
      </rPr>
      <t>(Use only if the Federal programs are specific SECONDARY  LEVEL (9-12))</t>
    </r>
  </si>
  <si>
    <t>EXHIBIT 3A</t>
  </si>
  <si>
    <t>EXHIBIT 4A</t>
  </si>
  <si>
    <t>EXHIBIT 4B</t>
  </si>
  <si>
    <r>
      <t xml:space="preserve">PK-8 AMOUNT </t>
    </r>
    <r>
      <rPr>
        <b/>
        <sz val="11"/>
        <color rgb="FFFF0000"/>
        <rFont val="Calibri"/>
        <family val="2"/>
        <scheme val="minor"/>
      </rPr>
      <t>(This will also allocate in MyGaDOE portal)</t>
    </r>
  </si>
  <si>
    <r>
      <t>9-12 AMOUNT</t>
    </r>
    <r>
      <rPr>
        <b/>
        <sz val="11"/>
        <color rgb="FFFF0000"/>
        <rFont val="Calibri"/>
        <family val="2"/>
        <scheme val="minor"/>
      </rPr>
      <t xml:space="preserve"> (This will also allocate in MyGaDOE portal)</t>
    </r>
  </si>
  <si>
    <t>EXHIBIT 5A</t>
  </si>
  <si>
    <t>EXHIBIT 5B</t>
  </si>
  <si>
    <t>EXHIBIT 6</t>
  </si>
  <si>
    <r>
      <t xml:space="preserve">The first two schedules in </t>
    </r>
    <r>
      <rPr>
        <b/>
        <sz val="14"/>
        <color theme="5"/>
        <rFont val="Calibri"/>
        <family val="2"/>
        <scheme val="minor"/>
      </rPr>
      <t>EXHIBIT 3</t>
    </r>
    <r>
      <rPr>
        <sz val="14"/>
        <color theme="1"/>
        <rFont val="Calibri"/>
        <family val="2"/>
        <scheme val="minor"/>
      </rPr>
      <t xml:space="preserve"> are provided for the district to determine what expenditures at the combined grade level school sites should be directly attributed to either the Elementary or Secondary cost.  However, on this worksheet, </t>
    </r>
    <r>
      <rPr>
        <b/>
        <sz val="14"/>
        <color theme="5"/>
        <rFont val="Calibri"/>
        <family val="2"/>
        <scheme val="minor"/>
      </rPr>
      <t>EXHIBIT 4A and EXHIBIT 4B</t>
    </r>
    <r>
      <rPr>
        <sz val="14"/>
        <color theme="5"/>
        <rFont val="Calibri"/>
        <family val="2"/>
        <scheme val="minor"/>
      </rPr>
      <t xml:space="preserve">, </t>
    </r>
    <r>
      <rPr>
        <sz val="14"/>
        <rFont val="Calibri"/>
        <family val="2"/>
        <scheme val="minor"/>
      </rPr>
      <t>a</t>
    </r>
    <r>
      <rPr>
        <sz val="14"/>
        <color theme="1"/>
        <rFont val="Calibri"/>
        <family val="2"/>
        <scheme val="minor"/>
      </rPr>
      <t xml:space="preserve"> district can choose to include all Combined School Level Expenditures on the this schedule and prorate all costs based on the enrollment of the district.  It is up to the district to determine the level of detail needed to property allocate the expenditures, however, the base cost will either have to be met or the district will be responsible for requesting an exception.</t>
    </r>
  </si>
  <si>
    <r>
      <rPr>
        <i/>
        <sz val="11"/>
        <color rgb="FFFF0000"/>
        <rFont val="Calibri"/>
        <family val="2"/>
        <scheme val="minor"/>
      </rPr>
      <t>LESS:</t>
    </r>
    <r>
      <rPr>
        <i/>
        <sz val="11"/>
        <color theme="1"/>
        <rFont val="Calibri"/>
        <family val="2"/>
        <scheme val="minor"/>
      </rPr>
      <t xml:space="preserve"> Miminum Target Amount</t>
    </r>
  </si>
  <si>
    <r>
      <t xml:space="preserve">AMOUNT </t>
    </r>
    <r>
      <rPr>
        <b/>
        <sz val="11"/>
        <color rgb="FFFF0000"/>
        <rFont val="Calibri"/>
        <family val="2"/>
        <scheme val="minor"/>
      </rPr>
      <t>(Enter the totals from this column in the Combined Unallotted Column on the 'SCHOOL' tab in MyGaDOE Portal)</t>
    </r>
  </si>
  <si>
    <t xml:space="preserve">    TOTAL Amount Expended</t>
  </si>
  <si>
    <r>
      <rPr>
        <b/>
        <i/>
        <sz val="11"/>
        <color rgb="FF00B050"/>
        <rFont val="Calibri"/>
        <family val="2"/>
        <scheme val="minor"/>
      </rPr>
      <t>ADD</t>
    </r>
    <r>
      <rPr>
        <i/>
        <sz val="11"/>
        <color rgb="FF00B050"/>
        <rFont val="Calibri"/>
        <family val="2"/>
        <scheme val="minor"/>
      </rPr>
      <t xml:space="preserve">: </t>
    </r>
    <r>
      <rPr>
        <i/>
        <sz val="11"/>
        <rFont val="Calibri"/>
        <family val="2"/>
        <scheme val="minor"/>
      </rPr>
      <t>Other</t>
    </r>
    <r>
      <rPr>
        <i/>
        <sz val="11"/>
        <color theme="1"/>
        <rFont val="Calibri"/>
        <family val="2"/>
        <scheme val="minor"/>
      </rPr>
      <t xml:space="preserve"> State and Local Special Education Expenditures</t>
    </r>
  </si>
  <si>
    <r>
      <rPr>
        <b/>
        <i/>
        <sz val="11"/>
        <color rgb="FFFF0000"/>
        <rFont val="Calibri"/>
        <family val="2"/>
        <scheme val="minor"/>
      </rPr>
      <t>LESS</t>
    </r>
    <r>
      <rPr>
        <i/>
        <sz val="11"/>
        <color rgb="FFFF0000"/>
        <rFont val="Calibri"/>
        <family val="2"/>
        <scheme val="minor"/>
      </rPr>
      <t>:</t>
    </r>
    <r>
      <rPr>
        <i/>
        <sz val="11"/>
        <color theme="1"/>
        <rFont val="Calibri"/>
        <family val="2"/>
        <scheme val="minor"/>
      </rPr>
      <t xml:space="preserve"> Miminum Target Amount</t>
    </r>
  </si>
  <si>
    <r>
      <t xml:space="preserve">       DIFFERENCE: MET OR DID NOT MEET? </t>
    </r>
    <r>
      <rPr>
        <b/>
        <i/>
        <sz val="11"/>
        <color rgb="FF00B0F0"/>
        <rFont val="Calibri"/>
        <family val="2"/>
        <scheme val="minor"/>
      </rPr>
      <t xml:space="preserve">(If ≥ 0, MET) </t>
    </r>
  </si>
  <si>
    <t>All funds except Fund 200 (Debt Service), Fund 3XX (Capital Projects funds), Fund 500 (Principal Accounts - Governmental Funds), Fund 510 (Adult Education), Fund 514 (Head Start), Fund 530 (GLRS), Fund 532 (GNETS), Fund 600 (School Food Service), Fund 700 (Trust and Agency Funds), Fund 705 (Principal Accounts - Activity Funds), Fund 720 (Nonexpendable Trust Funds), Fund 740 (Agency Funds), Fund 801 (Capital Assets - Governmental Funds) and Fund 900 (General Long-Term Debt - Governmental Funds)</t>
  </si>
  <si>
    <r>
      <t xml:space="preserve">AMOUNT </t>
    </r>
    <r>
      <rPr>
        <b/>
        <sz val="12"/>
        <color rgb="FFFF0000"/>
        <rFont val="Calibri"/>
        <family val="2"/>
        <scheme val="minor"/>
      </rPr>
      <t>(Enter the totals from this column in the Combined Unallotted Column on the 'SCHOOL' tab in MyGaDOE Portal)</t>
    </r>
  </si>
  <si>
    <r>
      <t xml:space="preserve">EXHIBIT 5C </t>
    </r>
    <r>
      <rPr>
        <b/>
        <i/>
        <sz val="14"/>
        <color theme="5"/>
        <rFont val="Calibri"/>
        <family val="2"/>
        <scheme val="minor"/>
      </rPr>
      <t>(automatically calculated)</t>
    </r>
  </si>
  <si>
    <r>
      <t>EXHIBIT 5E</t>
    </r>
    <r>
      <rPr>
        <b/>
        <i/>
        <sz val="14"/>
        <color theme="5"/>
        <rFont val="Calibri"/>
        <family val="2"/>
        <scheme val="minor"/>
      </rPr>
      <t xml:space="preserve"> (automatically calculated)</t>
    </r>
  </si>
  <si>
    <r>
      <t xml:space="preserve">EXHIBIT 5D </t>
    </r>
    <r>
      <rPr>
        <b/>
        <i/>
        <sz val="14"/>
        <color theme="5"/>
        <rFont val="Calibri"/>
        <family val="2"/>
        <scheme val="minor"/>
      </rPr>
      <t>(automatically calculated)</t>
    </r>
  </si>
  <si>
    <t>No input required; automatically calculated</t>
  </si>
  <si>
    <t>Part D - State and Local Minimum Expended for Students with Disabilities</t>
  </si>
  <si>
    <t>Part C - Average Annual Per Student Expenditure</t>
  </si>
  <si>
    <t>Part B - Federal, State and Local Expenditures expended for IDEA, Part B, Title I, Part A, Title III, Part A and B</t>
  </si>
  <si>
    <t>Part A - Total Federal, State and Local Expenditures</t>
  </si>
  <si>
    <t>Part E:  MET OR DID NOT MEET?</t>
  </si>
  <si>
    <t>Part A - Total Federal, State and Local Expenditures - Elementary (PK-8) PLUS Secondary (9-12)</t>
  </si>
  <si>
    <t>Part B - Federal, State and Local Expenditures expended for IDEA, Part B, Title I, Part A, Title III, Part A and B - Elementary (PK-8) PLUS Secondary (9-12</t>
  </si>
  <si>
    <t>Part A - Total Federal, State and Local Expenditures - ELEMENTARY LEVEL (PK-8) EXPENDITURES</t>
  </si>
  <si>
    <t>Part A - Total Federal, State and Local Expenditures - SECONDARY  LEVEL (9-12) EXPENDITURES</t>
  </si>
  <si>
    <t>EXHIBITS 1-7, Excel Templates</t>
  </si>
  <si>
    <t>EXHIBIT 7</t>
  </si>
  <si>
    <t>HOW DO YOU CALCULATE THE ACTUAL AMOUNT OF EXPENDITURES SPENT ON STUDENTS WITH DISABILITIES?</t>
  </si>
  <si>
    <t>The LEA must consider not only the specific expenditures for students with disabilities that are coded to the QBE program codes, but what expenditures should be allocated from the district-wide centralized costs, and which expenditures should be allocated from the other state/local expenditures on a prorated basis?</t>
  </si>
  <si>
    <t>input</t>
  </si>
  <si>
    <t>Question 1:  How much of the District Wide Expenditures Should be Allocated to Students With Disabilities?</t>
  </si>
  <si>
    <t>District Wide Expenditures</t>
  </si>
  <si>
    <t>calculation</t>
  </si>
  <si>
    <t>TOTAL AMOUNT EXPENDED</t>
  </si>
  <si>
    <t>If this amount is positive, you have met.  If negative, you have not met</t>
  </si>
  <si>
    <t>Question 1:  Total District-Wide Expenditures Allocated to Students with Disabilities</t>
  </si>
  <si>
    <t>Question 2:  How much of the School Level Expenditures Should be Allocated to Students With Disabilities?</t>
  </si>
  <si>
    <t xml:space="preserve">     (Total Amount for either PK-8 or 9-12 that was calculated on the District-Wide Tab)</t>
  </si>
  <si>
    <t>How much of function 2600 should be allocated to Students with Disabilities?</t>
  </si>
  <si>
    <t>How much of function 2700 should be allcoated to Students with Disabilities?</t>
  </si>
  <si>
    <t>How much of the kindergarten program codes should be allocated to Students with Disabilities?</t>
  </si>
  <si>
    <t>How much of the Grades 1-3 program codes should be allcoated to Students with Disabilities?</t>
  </si>
  <si>
    <t>The questions below will need to be added to and modified for each district.  Basically, the LEA is looking at the tabs for the School Level calculations and the Combined Grades and determining what portion of those expenditures can be allocated to the amount of expenditures supporting the Students with Disabilities, even though they are not recorded to the defined QBE Students with Disabilities program codes.)</t>
  </si>
  <si>
    <t>ETC</t>
  </si>
  <si>
    <t>Question 2:  Total School Level Non-Special Education QBE Program Codes Expenditures Allocated to Students with Disabilities</t>
  </si>
  <si>
    <t>NOTE:  All of these expenditures should be entered as a proration for Students with Disabilities</t>
  </si>
  <si>
    <t>sum of expenditures</t>
  </si>
  <si>
    <t>Sum of Students with Disabilities + District-Wide Allocated Expenditures + School Level Allocated Expenditures</t>
  </si>
  <si>
    <t>All funds except Fund 200 (Debt Service), Fund 3XX (Capital Projects funds), Fund 500 (Principal Accounts - Governmental Funds), Fund 510 (Adult Education), Fund 514 (Head Start), Fund 530 (GLRS), Fund 532 (GNETS), Fund 600 (School Food Service), Fund 700 (Trust and Agency Funds), Fund 705 (Principal Accounts - Activity Funds), Fund 720 (Nonexpendable Trust Funds), Fund 740 (Agency Funds), Fund 801 (Capital Assets - Governmental Funds) and Fund 900 (General Long-Term Debt - Governmental Funds).</t>
  </si>
  <si>
    <t>All function codes except capital outlay (4000); other financing uses (5000); and debt service (5100).</t>
  </si>
  <si>
    <t>Enter amounts in highlighted cells</t>
  </si>
  <si>
    <t>Total District (Centralized) Expenditures</t>
  </si>
  <si>
    <t xml:space="preserve">    Not readily available information - state &amp; local expenditures not maintained separately for this program</t>
  </si>
  <si>
    <t>This amount should include all other expenditures, such as central office or any district-wide expenditures on a prorated basis that support the students with disabilities.  To determine this amount, you will need to consider a few different areas of the calculation of the Minimum Expenditure Amount.</t>
  </si>
  <si>
    <t xml:space="preserve">      2061, 2063, 2081, 2090, 2310, 2620, 2810 , 4120)</t>
  </si>
  <si>
    <t xml:space="preserve">      2061, 2063, 2081, 2090, 2310, 2810 , 4120)</t>
  </si>
  <si>
    <t>State and Local Minimum Expended for Students with Disabilities</t>
  </si>
  <si>
    <t>ELEMENTARY (PK-8)</t>
  </si>
  <si>
    <t>SECONDARY (9-12)</t>
  </si>
  <si>
    <t>Prior Year Average Annual School Level Per Student Expenditure</t>
  </si>
  <si>
    <t>Input Enrollment Using the FTE - FT017 Special Education Child Count Report</t>
  </si>
  <si>
    <t>Include all expenditures for schools with grades PK thru 8 only.  Do not include any expenditures for schools with grades 9 thru 12.  Expenditures for PK-12 schools are reported on the Combined Grades - Programs and Unallotted tabs.</t>
  </si>
  <si>
    <t>Include all expenditures for schools with grades 9 through 12 only.  Do not include any expenditures for schools with grades PK-8.  Expenditures for PK-12 schools are reported on the Combined Grades - Programs and Unallotted tabs.</t>
  </si>
  <si>
    <t>Funds expended for IDEA, Part B (CFDA 84.027, 84.173)</t>
  </si>
  <si>
    <t>Funds expended for ESEA, Title I, Part A (CFDA 84.010)</t>
  </si>
  <si>
    <t xml:space="preserve">      2061, 2063, 2081, 2090, 2310, 2620, 2810)</t>
  </si>
  <si>
    <t>This amount should include total expenditures charged to the following program codes during the fiscal year:  2011, 2021, 2023, 2031, 2033, 2041, 2043, 2051, 2053, 2061, 2063, 2081, 2090, 2310, 2620, 2810, 4120</t>
  </si>
  <si>
    <t>Funds expended for L4GA - Literacy for Learning, Living, and Leading in Georgia (CFDA 84.371)</t>
  </si>
  <si>
    <t xml:space="preserve">    (Fund 418, Program Codes 1736, 1737, 1738, 1739)</t>
  </si>
  <si>
    <t>Fund 418:</t>
  </si>
  <si>
    <r>
      <t xml:space="preserve">All function codes </t>
    </r>
    <r>
      <rPr>
        <u/>
        <sz val="11"/>
        <color theme="1"/>
        <rFont val="Calibri"/>
        <family val="2"/>
        <scheme val="minor"/>
      </rPr>
      <t>except</t>
    </r>
    <r>
      <rPr>
        <sz val="11"/>
        <color theme="1"/>
        <rFont val="Calibri"/>
        <family val="2"/>
        <scheme val="minor"/>
      </rPr>
      <t xml:space="preserve"> capital outlay (4000); other financing uses (5000); and debt service (5100).</t>
    </r>
  </si>
  <si>
    <r>
      <t xml:space="preserve">All function codes </t>
    </r>
    <r>
      <rPr>
        <u/>
        <sz val="11"/>
        <color theme="1"/>
        <rFont val="Calibri"/>
        <family val="2"/>
        <scheme val="minor"/>
      </rPr>
      <t>excep</t>
    </r>
    <r>
      <rPr>
        <sz val="11"/>
        <color theme="1"/>
        <rFont val="Calibri"/>
        <family val="2"/>
        <scheme val="minor"/>
      </rPr>
      <t>t capital outlay (4000); other financing uses (5000); and debt service (5100).</t>
    </r>
  </si>
  <si>
    <r>
      <t>SCHOOL LEVEL EXPENDITURES - COMBINING WORKSHEET (</t>
    </r>
    <r>
      <rPr>
        <b/>
        <i/>
        <sz val="11"/>
        <color theme="1"/>
        <rFont val="Calibri"/>
        <family val="2"/>
        <scheme val="minor"/>
      </rPr>
      <t>USED TO IDENTIFY SCHOOL LEVEL EXPENDITURES THAT ARE NOT CODED TO SCHOOL CODES THAT ARE SPLIT BETWEEN PK-8 AND 9-12)</t>
    </r>
  </si>
  <si>
    <t>https://www.ecfr.gov/current/title-34/subtitle-B/chapter-III/part-300/subpart-C/section-300.202</t>
  </si>
  <si>
    <t>https://www.ecfr.gov/current/title-34/part-300/appendix-Appendix%20A%20to%20Part%20300</t>
  </si>
  <si>
    <t>Excess Costs-Use of Amounts</t>
  </si>
  <si>
    <t>Excess Costs Calculation-Appendix A to Part 300</t>
  </si>
  <si>
    <t xml:space="preserve">    (Fund 404, Program Codes 1831, 2820, 2824, 2826, 2829, 2831, 2836, 2838, 2839)</t>
  </si>
  <si>
    <t>.</t>
  </si>
  <si>
    <t xml:space="preserve">    (Fund 100, Program Codes 2011, 2022, 2023, 2031, 2033, 2041, 2043, 2051, 2053, </t>
  </si>
  <si>
    <r>
      <rPr>
        <b/>
        <i/>
        <sz val="12"/>
        <color rgb="FFFF0000"/>
        <rFont val="Calibri"/>
        <family val="2"/>
        <scheme val="minor"/>
      </rPr>
      <t>LESS</t>
    </r>
    <r>
      <rPr>
        <i/>
        <sz val="12"/>
        <color rgb="FFFF0000"/>
        <rFont val="Calibri"/>
        <family val="2"/>
        <scheme val="minor"/>
      </rPr>
      <t>:</t>
    </r>
    <r>
      <rPr>
        <i/>
        <sz val="12"/>
        <color theme="1"/>
        <rFont val="Calibri"/>
        <family val="2"/>
        <scheme val="minor"/>
      </rPr>
      <t xml:space="preserve"> Miminum Target Amount</t>
    </r>
  </si>
  <si>
    <r>
      <t xml:space="preserve">       DIFFERENCE: MET OR DID NOT MEET? </t>
    </r>
    <r>
      <rPr>
        <b/>
        <i/>
        <sz val="12"/>
        <color rgb="FF00B0F0"/>
        <rFont val="Calibri"/>
        <family val="2"/>
        <scheme val="minor"/>
      </rPr>
      <t xml:space="preserve">(If ≥ 0, MET) </t>
    </r>
  </si>
  <si>
    <t xml:space="preserve">Under the Individuals with Disabilities Education Act, 34 CFR 300.16, sub-recipients of IDEA Part B formula funds are required to demonstrate that the agency is spending at least a minimum average amount on the education of elementary school or secondary school students with disabilities in order to expend their IDEA Part B funds on the excess cost of providing special education and related services.          
A calculation set forth in the Act is used to determine a sub-recipient’s minimum average amount. There must be a minimum amount established separately at the elementary school level and secondary school level.  This calculation is outlined on the excel tabs "Results Calculation" for the previous fiscal year, and the "Base Calculation" for the current year's budget. The accounts used for the calculation are listed on tabs "School Level Elementary Expenditures," "School Level Secondary Expenditures," "Combined Grades-Program Expenditures," and "District Wide Expenditures". These tabs are displayed as Exhibits 1-7.                                                                                                                                                                                                                                                                    The excess cost calculations are subject to examination by the department of Audits and Accounts or the independent auditors as a means of testing the Excess Cost requirement. </t>
  </si>
  <si>
    <t>2023-2024 ELEMENTARY LEVEL (PK-8) EXPENDITURES</t>
  </si>
  <si>
    <t>2023-2024 SECONDARY  LEVEL (9-12) EXPENDITURES</t>
  </si>
  <si>
    <t>2023-2024 COMBINED GRADES/PROGRAM EXPENDITURES</t>
  </si>
  <si>
    <t>2023-2024 COMBINED GRADES/PROGRAM EXPENDITURES - COMBINED UNALLOTTED</t>
  </si>
  <si>
    <t>2023-2024 DISTRICT-WIDE EXPENDITURES</t>
  </si>
  <si>
    <t>School Year 2023-2024 Total Elementary Student Enrollment (PK - 8) - (October FTE Count)</t>
  </si>
  <si>
    <t>School Year 2023-2024 Total Secondary Student Enrollment (9 - 12) - (October FTE Count)</t>
  </si>
  <si>
    <t>School Year 2023-2024 IDEA FTE Students with Disabilities Count (Grades PK - 8)</t>
  </si>
  <si>
    <t>School Year 2023-2024 IDEA FTE Students with Disabilities Count (Grades 9 - 12)</t>
  </si>
  <si>
    <t>Total Enrollment FTE for 2023-2024 school year (either PK-8 or 9-12)</t>
  </si>
  <si>
    <t>Total Students with Disabilities FTE for 2023-2024 (either PK-8 or 9-12)</t>
  </si>
  <si>
    <t>(using Fiscal Year 2024 Expenditure Data)</t>
  </si>
  <si>
    <t xml:space="preserve">    TOTAL Amount Budgeted for FY 2025</t>
  </si>
  <si>
    <t xml:space="preserve">FY 2025 State and Local Minimum Elementary Amount Expended (Minimum Target Amount):  </t>
  </si>
  <si>
    <t>ADD: FY 2025  State and Local Actual Amount Budgeted for Special Education</t>
  </si>
  <si>
    <t>ADD: FY 2025 Other State and Local Special Education Expenditures Budgeted</t>
  </si>
  <si>
    <t>School Year 2024-2025 (FY 2025) Total IDEA FTE School Level Students with Disabilities Count</t>
  </si>
  <si>
    <r>
      <t xml:space="preserve">Excess Cost </t>
    </r>
    <r>
      <rPr>
        <b/>
        <sz val="18"/>
        <color rgb="FFFF0000"/>
        <rFont val="Georgia"/>
        <family val="1"/>
      </rPr>
      <t>Base</t>
    </r>
    <r>
      <rPr>
        <b/>
        <sz val="18"/>
        <color theme="1"/>
        <rFont val="Georgia"/>
        <family val="1"/>
      </rPr>
      <t xml:space="preserve"> Calculation for Fiscal Year 2025                                                                                                                                                                                   </t>
    </r>
  </si>
  <si>
    <t>input from the FY 24 Calculations RESULTS tab</t>
  </si>
  <si>
    <t>FY 2024 State and Local Actual Amount Expended for Special Education</t>
  </si>
  <si>
    <t>FY 2024 Other State and Local Special Education Expenditures</t>
  </si>
  <si>
    <r>
      <t xml:space="preserve">All Object Codes, </t>
    </r>
    <r>
      <rPr>
        <u/>
        <sz val="11"/>
        <color theme="1"/>
        <rFont val="Calibri"/>
        <family val="2"/>
        <scheme val="minor"/>
      </rPr>
      <t>except</t>
    </r>
    <r>
      <rPr>
        <sz val="11"/>
        <color theme="1"/>
        <rFont val="Calibri"/>
        <family val="2"/>
        <scheme val="minor"/>
      </rPr>
      <t xml:space="preserve"> capital outlay (710, 715, 720, 730, 732, 734, 735, 750</t>
    </r>
    <r>
      <rPr>
        <sz val="11"/>
        <color rgb="FFFF0000"/>
        <rFont val="Calibri"/>
        <family val="2"/>
        <scheme val="minor"/>
      </rPr>
      <t>, 754, 755, 756, 757</t>
    </r>
    <r>
      <rPr>
        <sz val="11"/>
        <color theme="1"/>
        <rFont val="Calibri"/>
        <family val="2"/>
        <scheme val="minor"/>
      </rPr>
      <t>) and interfund transfer to local charter schools (594)</t>
    </r>
  </si>
  <si>
    <r>
      <t>All Object Codes,</t>
    </r>
    <r>
      <rPr>
        <u/>
        <sz val="11"/>
        <color theme="1"/>
        <rFont val="Calibri"/>
        <family val="2"/>
        <scheme val="minor"/>
      </rPr>
      <t xml:space="preserve"> except</t>
    </r>
    <r>
      <rPr>
        <sz val="11"/>
        <color theme="1"/>
        <rFont val="Calibri"/>
        <family val="2"/>
        <scheme val="minor"/>
      </rPr>
      <t xml:space="preserve"> capital outlay (710, 715, 720, 730, 732, 734, 735, 750</t>
    </r>
    <r>
      <rPr>
        <sz val="11"/>
        <color rgb="FFFF0000"/>
        <rFont val="Calibri"/>
        <family val="2"/>
        <scheme val="minor"/>
      </rPr>
      <t>, 754, 755, 756, 757</t>
    </r>
    <r>
      <rPr>
        <sz val="11"/>
        <color theme="1"/>
        <rFont val="Calibri"/>
        <family val="2"/>
        <scheme val="minor"/>
      </rPr>
      <t>) and interfund transfer to local charter schools (594)</t>
    </r>
  </si>
  <si>
    <r>
      <t>All Object Codes, except capital outlay (710, 715, 720, 730, 732, 734, 735, 750</t>
    </r>
    <r>
      <rPr>
        <sz val="11"/>
        <color rgb="FFFF0000"/>
        <rFont val="Calibri"/>
        <family val="2"/>
        <scheme val="minor"/>
      </rPr>
      <t>, 754, 755, 756, 757</t>
    </r>
    <r>
      <rPr>
        <sz val="11"/>
        <color theme="1"/>
        <rFont val="Calibri"/>
        <family val="2"/>
        <scheme val="minor"/>
      </rPr>
      <t>) and interfund transfer to local charter schools (594)</t>
    </r>
  </si>
  <si>
    <r>
      <t>All Object Codes, except capital outlay (710, 715, 720, 730, 732, 734, 735, 750</t>
    </r>
    <r>
      <rPr>
        <sz val="14"/>
        <color rgb="FFFF0000"/>
        <rFont val="Calibri"/>
        <family val="2"/>
        <scheme val="minor"/>
      </rPr>
      <t>, 754, 755, 756, 757</t>
    </r>
    <r>
      <rPr>
        <sz val="14"/>
        <color theme="1"/>
        <rFont val="Calibri"/>
        <family val="2"/>
        <scheme val="minor"/>
      </rPr>
      <t>) and interfund transfer to local charter schools (594)</t>
    </r>
  </si>
  <si>
    <r>
      <t>All Object Codes, except capital outlay (710, 715, 720, 730, 732, 734, 735, 750</t>
    </r>
    <r>
      <rPr>
        <sz val="12"/>
        <color rgb="FFFF0000"/>
        <rFont val="Calibri"/>
        <family val="2"/>
        <scheme val="minor"/>
      </rPr>
      <t>, 754, 755, 756, 757</t>
    </r>
    <r>
      <rPr>
        <sz val="12"/>
        <color theme="1"/>
        <rFont val="Calibri"/>
        <family val="2"/>
        <scheme val="minor"/>
      </rPr>
      <t>) and interfund transfer to local charter schools (594)</t>
    </r>
  </si>
  <si>
    <r>
      <t>(using Fiscal Year 202</t>
    </r>
    <r>
      <rPr>
        <b/>
        <sz val="14"/>
        <color rgb="FFFF0000"/>
        <rFont val="Georgia"/>
        <family val="1"/>
      </rPr>
      <t xml:space="preserve">4 </t>
    </r>
    <r>
      <rPr>
        <b/>
        <sz val="14"/>
        <color theme="1"/>
        <rFont val="Georgia"/>
        <family val="1"/>
      </rPr>
      <t>expenditure data)</t>
    </r>
  </si>
  <si>
    <r>
      <t xml:space="preserve">Excess Cost </t>
    </r>
    <r>
      <rPr>
        <b/>
        <sz val="14"/>
        <color rgb="FFFF0000"/>
        <rFont val="Georgia"/>
        <family val="1"/>
      </rPr>
      <t>Final</t>
    </r>
    <r>
      <rPr>
        <b/>
        <sz val="14"/>
        <color theme="1"/>
        <rFont val="Georgia"/>
        <family val="1"/>
      </rPr>
      <t xml:space="preserve"> Calculation for Fiscal Year 202</t>
    </r>
    <r>
      <rPr>
        <b/>
        <sz val="14"/>
        <color rgb="FFFF0000"/>
        <rFont val="Georgia"/>
        <family val="1"/>
      </rPr>
      <t>4</t>
    </r>
    <r>
      <rPr>
        <b/>
        <sz val="14"/>
        <color theme="1"/>
        <rFont val="Georgia"/>
        <family val="1"/>
      </rPr>
      <t xml:space="preserve">                                                                                                                                                                                                          </t>
    </r>
  </si>
  <si>
    <t>FY 2024 Elementary Level Expenditures:</t>
  </si>
  <si>
    <t xml:space="preserve">FY 2024 School and Program. Center, Level Expenditures Pro-Rated: </t>
  </si>
  <si>
    <t>FY 2024 District-wide Level Expenditures Pro-Rated:</t>
  </si>
  <si>
    <t>FY 2024 Total Elementary Level Federal, State and Local  Expenditures:</t>
  </si>
  <si>
    <t>FY 2024 funds expended for IDEA, Part B (CFDA 84.027, 84.173, 84.391, 84.392)</t>
  </si>
  <si>
    <t>FY 2024 funds expended for ESEA, Title I, Part A (CFDA 84.010, 84.389)</t>
  </si>
  <si>
    <t>FY 2024 Funds expended for L4GA - Literacy for Learning, Living, and Leading in Georgia (CFDA 84.371)</t>
  </si>
  <si>
    <t>FY 2024 funds expended for ESEA, Title III, Parts A (CFDA 84.365) and B</t>
  </si>
  <si>
    <t xml:space="preserve">FY 2024 funds expended for children with disablities from State and local funds </t>
  </si>
  <si>
    <t>FY 2024 expenditures from State and local funds for programs under ESEA. Title I, Part A</t>
  </si>
  <si>
    <t xml:space="preserve">FY 2024 expenditures From State and local funds for programs under ESEA. Title III, </t>
  </si>
  <si>
    <t>FY 2024 Total Elementary Expenditures</t>
  </si>
  <si>
    <t>FY 2024 State and Local Minimum Elementary Amount Expended: (Miminum Target Amount)</t>
  </si>
  <si>
    <t>ADD: FY 2024 State and Local Actual Amount Expended for Special Education</t>
  </si>
  <si>
    <t xml:space="preserve">Did the District/State Charter Meet the Excess Cost Requirement for FY 2024?                                         (If 'DIFFERENCE' ≥ 0, YES) </t>
  </si>
  <si>
    <t>FY 2024 Secondary Level Expenditures:</t>
  </si>
  <si>
    <t>FY 2024 Total Secondary Level Federal, State and Local Expenditures:</t>
  </si>
  <si>
    <t>FY 2024 Total Secondary Expenditures</t>
  </si>
  <si>
    <t>FY 2024 State and Local Minimum Secondary Amount Expended: (Miminum Target Amount)</t>
  </si>
  <si>
    <t xml:space="preserve">Is the District/State Charter On Track to Meet the Excess Cost Requirement for FY 2025?                               (If 'DIFFERENCE' ≥ 0, YES) </t>
  </si>
  <si>
    <t>Input your FY 25 Special Education Budget (Using Program Codes for Special Education Activities)</t>
  </si>
  <si>
    <t>Input your FY 25 Special Education Budget (What other expenditures are budgeted that support the special education students)</t>
  </si>
  <si>
    <r>
      <t>Use this worksheet as a guide to consider these additional expenditures.</t>
    </r>
    <r>
      <rPr>
        <b/>
        <sz val="12"/>
        <color theme="1"/>
        <rFont val="Calibri"/>
        <family val="2"/>
        <scheme val="minor"/>
      </rPr>
      <t xml:space="preserve"> NOTE: This spreadsheet is not exhaustive and can be tailored per the  LEA's unique expenditure activites.</t>
    </r>
  </si>
  <si>
    <t xml:space="preserve">    (Fund 402, Program Codes 1744, 1745, 1749, 1750, 1751, 1754, 1759, 1770, 1775)</t>
  </si>
  <si>
    <t xml:space="preserve">    (Fund 402, Program Codes 1750,  1759, 1743, 1744, 1745, 1770, 4210)</t>
  </si>
  <si>
    <t xml:space="preserve">    (Fund 402, Program Codes  1750,  1759, 1743, 1744, 1745, 1770, 4210)</t>
  </si>
  <si>
    <r>
      <t xml:space="preserve">The following Program Codes are always Elementary Level (PK-8): 1011, 1013, 1021, 1023, 1031, 1033, 1051, 1053, 1061, 1063, 1071, 1073, 1081, 1083, 1091, 1093, 1540, 1542, 1544, 1545, 1570, 1572, 1590, 2620, 2820, </t>
    </r>
    <r>
      <rPr>
        <sz val="11"/>
        <color rgb="FFFF0000"/>
        <rFont val="Calibri"/>
        <family val="2"/>
        <scheme val="minor"/>
      </rPr>
      <t>3018</t>
    </r>
    <r>
      <rPr>
        <sz val="11"/>
        <color theme="1"/>
        <rFont val="Calibri"/>
        <family val="2"/>
        <scheme val="minor"/>
      </rPr>
      <t>, 3510, 3560, 4225, 4330, 4340, 4341, 4342, 6030, 6040, 7021, 7023, 7028, 7029, 7033, 7035, 7047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</si>
</sst>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_(* #,##0_);_(* \(#,##0\);_(* &quot;-&quot;??_);_(@_)"/>
    <numFmt numFmtId="166" formatCode="0_);[Red]\(0\)"/>
  </numFmts>
  <fonts count="6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sz val="18"/>
      <color theme="1"/>
      <name val="Georgia"/>
      <family val="1"/>
    </font>
    <font>
      <sz val="11"/>
      <name val="Calibri"/>
      <family val="2"/>
      <scheme val="minor"/>
    </font>
    <font>
      <b/>
      <sz val="14"/>
      <color theme="1"/>
      <name val="Georgia"/>
      <family val="1"/>
    </font>
    <font>
      <b/>
      <sz val="14"/>
      <color theme="1"/>
      <name val="Calibri"/>
      <family val="2"/>
      <scheme val="minor"/>
    </font>
    <font>
      <i/>
      <sz val="11"/>
      <color theme="1"/>
      <name val="Calibri"/>
      <family val="2"/>
      <scheme val="minor"/>
    </font>
    <font>
      <sz val="11"/>
      <color theme="1"/>
      <name val="Arial"/>
      <family val="2"/>
    </font>
    <font>
      <b/>
      <sz val="12"/>
      <color theme="1"/>
      <name val="Calibri"/>
      <family val="2"/>
      <scheme val="minor"/>
    </font>
    <font>
      <sz val="11"/>
      <color theme="1"/>
      <name val="Calibri"/>
      <family val="2"/>
      <scheme val="minor"/>
    </font>
    <font>
      <sz val="11"/>
      <color theme="0"/>
      <name val="Calibri"/>
      <family val="2"/>
      <scheme val="minor"/>
    </font>
    <font>
      <sz val="9"/>
      <color indexed="81"/>
      <name val="Tahoma"/>
      <family val="2"/>
    </font>
    <font>
      <b/>
      <u/>
      <sz val="12"/>
      <color theme="1"/>
      <name val="Calibri"/>
      <family val="2"/>
      <scheme val="minor"/>
    </font>
    <font>
      <u/>
      <sz val="12"/>
      <color theme="1"/>
      <name val="Calibri"/>
      <family val="2"/>
      <scheme val="minor"/>
    </font>
    <font>
      <b/>
      <i/>
      <sz val="11"/>
      <color theme="1"/>
      <name val="Calibri"/>
      <family val="2"/>
      <scheme val="minor"/>
    </font>
    <font>
      <b/>
      <sz val="11"/>
      <color rgb="FFFF0000"/>
      <name val="Calibri"/>
      <family val="2"/>
      <scheme val="minor"/>
    </font>
    <font>
      <b/>
      <i/>
      <u/>
      <sz val="11"/>
      <color theme="1"/>
      <name val="Calibri"/>
      <family val="2"/>
      <scheme val="minor"/>
    </font>
    <font>
      <b/>
      <sz val="14"/>
      <color rgb="FFFF0000"/>
      <name val="Georgia"/>
      <family val="1"/>
    </font>
    <font>
      <sz val="11"/>
      <color rgb="FFFF0000"/>
      <name val="Calibri"/>
      <family val="2"/>
      <scheme val="minor"/>
    </font>
    <font>
      <b/>
      <sz val="14"/>
      <color theme="5"/>
      <name val="Calibri"/>
      <family val="2"/>
      <scheme val="minor"/>
    </font>
    <font>
      <sz val="12"/>
      <color theme="1"/>
      <name val="Calibri"/>
      <family val="2"/>
      <scheme val="minor"/>
    </font>
    <font>
      <sz val="12"/>
      <name val="Calibri"/>
      <family val="2"/>
      <scheme val="minor"/>
    </font>
    <font>
      <sz val="12"/>
      <color theme="5"/>
      <name val="Calibri"/>
      <family val="2"/>
      <scheme val="minor"/>
    </font>
    <font>
      <b/>
      <sz val="12"/>
      <color theme="5"/>
      <name val="Calibri"/>
      <family val="2"/>
      <scheme val="minor"/>
    </font>
    <font>
      <b/>
      <sz val="11"/>
      <color rgb="FF0070C0"/>
      <name val="Calibri"/>
      <family val="2"/>
      <scheme val="minor"/>
    </font>
    <font>
      <sz val="14"/>
      <color theme="1"/>
      <name val="Calibri"/>
      <family val="2"/>
      <scheme val="minor"/>
    </font>
    <font>
      <sz val="14"/>
      <color theme="5"/>
      <name val="Calibri"/>
      <family val="2"/>
      <scheme val="minor"/>
    </font>
    <font>
      <sz val="14"/>
      <name val="Calibri"/>
      <family val="2"/>
      <scheme val="minor"/>
    </font>
    <font>
      <b/>
      <sz val="12"/>
      <color rgb="FFFF0000"/>
      <name val="Calibri"/>
      <family val="2"/>
      <scheme val="minor"/>
    </font>
    <font>
      <b/>
      <i/>
      <sz val="14"/>
      <color theme="5"/>
      <name val="Calibri"/>
      <family val="2"/>
      <scheme val="minor"/>
    </font>
    <font>
      <i/>
      <sz val="11"/>
      <color rgb="FFFF0000"/>
      <name val="Calibri"/>
      <family val="2"/>
      <scheme val="minor"/>
    </font>
    <font>
      <b/>
      <u/>
      <sz val="12"/>
      <color rgb="FFFF0000"/>
      <name val="Times New Roman"/>
      <family val="1"/>
    </font>
    <font>
      <b/>
      <sz val="11"/>
      <color rgb="FF00B0F0"/>
      <name val="Calibri"/>
      <family val="2"/>
      <scheme val="minor"/>
    </font>
    <font>
      <i/>
      <sz val="11"/>
      <name val="Calibri"/>
      <family val="2"/>
      <scheme val="minor"/>
    </font>
    <font>
      <i/>
      <sz val="11"/>
      <color rgb="FF00B050"/>
      <name val="Calibri"/>
      <family val="2"/>
      <scheme val="minor"/>
    </font>
    <font>
      <b/>
      <i/>
      <sz val="11"/>
      <color rgb="FF00B050"/>
      <name val="Calibri"/>
      <family val="2"/>
      <scheme val="minor"/>
    </font>
    <font>
      <b/>
      <i/>
      <sz val="11"/>
      <color rgb="FFFF0000"/>
      <name val="Calibri"/>
      <family val="2"/>
      <scheme val="minor"/>
    </font>
    <font>
      <b/>
      <i/>
      <sz val="11"/>
      <color rgb="FF00B0F0"/>
      <name val="Calibri"/>
      <family val="2"/>
      <scheme val="minor"/>
    </font>
    <font>
      <b/>
      <sz val="11"/>
      <name val="Calibri"/>
      <family val="2"/>
      <scheme val="minor"/>
    </font>
    <font>
      <b/>
      <i/>
      <sz val="12"/>
      <color rgb="FFFF0000"/>
      <name val="Calibri"/>
      <family val="2"/>
      <scheme val="minor"/>
    </font>
    <font>
      <b/>
      <i/>
      <u/>
      <sz val="14"/>
      <color rgb="FFFF0000"/>
      <name val="Calibri"/>
      <family val="2"/>
      <scheme val="minor"/>
    </font>
    <font>
      <b/>
      <sz val="16"/>
      <color theme="1"/>
      <name val="Calibri"/>
      <family val="2"/>
      <scheme val="minor"/>
    </font>
    <font>
      <b/>
      <u/>
      <sz val="14"/>
      <color rgb="FF0000CC"/>
      <name val="Calibri"/>
      <family val="2"/>
      <scheme val="minor"/>
    </font>
    <font>
      <sz val="10"/>
      <color theme="1"/>
      <name val="Calibri"/>
      <family val="2"/>
      <scheme val="minor"/>
    </font>
    <font>
      <u/>
      <sz val="11"/>
      <color theme="1"/>
      <name val="Calibri"/>
      <family val="2"/>
      <scheme val="minor"/>
    </font>
    <font>
      <b/>
      <u/>
      <sz val="11"/>
      <color theme="1"/>
      <name val="Calibri"/>
      <family val="2"/>
      <scheme val="minor"/>
    </font>
    <font>
      <sz val="12"/>
      <color rgb="FFFF0000"/>
      <name val="Calibri"/>
      <family val="2"/>
      <scheme val="minor"/>
    </font>
    <font>
      <b/>
      <sz val="12"/>
      <name val="Calibri"/>
      <family val="2"/>
      <scheme val="minor"/>
    </font>
    <font>
      <i/>
      <sz val="12"/>
      <name val="Calibri"/>
      <family val="2"/>
      <scheme val="minor"/>
    </font>
    <font>
      <i/>
      <sz val="12"/>
      <color theme="1"/>
      <name val="Calibri"/>
      <family val="2"/>
      <scheme val="minor"/>
    </font>
    <font>
      <i/>
      <sz val="12"/>
      <color rgb="FFFF0000"/>
      <name val="Calibri"/>
      <family val="2"/>
      <scheme val="minor"/>
    </font>
    <font>
      <b/>
      <sz val="12"/>
      <color rgb="FF00B0F0"/>
      <name val="Calibri"/>
      <family val="2"/>
      <scheme val="minor"/>
    </font>
    <font>
      <b/>
      <i/>
      <sz val="12"/>
      <color rgb="FF00B0F0"/>
      <name val="Calibri"/>
      <family val="2"/>
      <scheme val="minor"/>
    </font>
    <font>
      <b/>
      <sz val="18"/>
      <color theme="1"/>
      <name val="Georgia"/>
      <family val="1"/>
    </font>
    <font>
      <b/>
      <sz val="18"/>
      <color rgb="FFFF0000"/>
      <name val="Georgia"/>
      <family val="1"/>
    </font>
    <font>
      <u/>
      <sz val="11"/>
      <color theme="10"/>
      <name val="Calibri"/>
      <family val="2"/>
      <scheme val="minor"/>
    </font>
    <font>
      <sz val="14"/>
      <color rgb="FFFF0000"/>
      <name val="Calibri"/>
      <family val="2"/>
      <scheme val="minor"/>
    </font>
  </fonts>
  <fills count="23">
    <fill>
      <patternFill patternType="none"/>
    </fill>
    <fill>
      <patternFill patternType="gray125"/>
    </fill>
    <fill>
      <patternFill patternType="solid">
        <fgColor rgb="FF4D8509"/>
        <bgColor indexed="64"/>
      </patternFill>
    </fill>
    <fill>
      <patternFill patternType="solid">
        <fgColor rgb="FFEFFFC1"/>
        <bgColor indexed="64"/>
      </patternFill>
    </fill>
    <fill>
      <patternFill patternType="solid">
        <fgColor rgb="FFB6F600"/>
        <bgColor indexed="64"/>
      </patternFill>
    </fill>
    <fill>
      <patternFill patternType="solid">
        <fgColor rgb="FFB7DEE8"/>
        <bgColor indexed="64"/>
      </patternFill>
    </fill>
    <fill>
      <patternFill patternType="solid">
        <fgColor rgb="FF6B508E"/>
        <bgColor indexed="64"/>
      </patternFill>
    </fill>
    <fill>
      <patternFill patternType="solid">
        <fgColor rgb="FFB5A4CC"/>
        <bgColor indexed="64"/>
      </patternFill>
    </fill>
    <fill>
      <patternFill patternType="solid">
        <fgColor rgb="FFE1DAEA"/>
        <bgColor indexed="64"/>
      </patternFill>
    </fill>
    <fill>
      <patternFill patternType="solid">
        <fgColor rgb="FFF8A45E"/>
        <bgColor indexed="64"/>
      </patternFill>
    </fill>
    <fill>
      <patternFill patternType="solid">
        <fgColor rgb="FFE26B0A"/>
        <bgColor indexed="64"/>
      </patternFill>
    </fill>
    <fill>
      <patternFill patternType="solid">
        <fgColor rgb="FFFCD5B4"/>
        <bgColor indexed="64"/>
      </patternFill>
    </fill>
    <fill>
      <patternFill patternType="solid">
        <fgColor rgb="FFFDE9D9"/>
        <bgColor indexed="64"/>
      </patternFill>
    </fill>
    <fill>
      <patternFill patternType="solid">
        <fgColor rgb="FF31869B"/>
        <bgColor indexed="64"/>
      </patternFill>
    </fill>
    <fill>
      <patternFill patternType="solid">
        <fgColor rgb="FFDAEEF3"/>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FFFFCC"/>
      </patternFill>
    </fill>
    <fill>
      <patternFill patternType="lightTrellis"/>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64">
    <border>
      <left/>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thin">
        <color rgb="FFB2B2B2"/>
      </left>
      <right style="medium">
        <color indexed="64"/>
      </right>
      <top style="thin">
        <color rgb="FFB2B2B2"/>
      </top>
      <bottom/>
      <diagonal/>
    </border>
    <border>
      <left style="medium">
        <color indexed="64"/>
      </left>
      <right style="thin">
        <color rgb="FFB2B2B2"/>
      </right>
      <top style="thin">
        <color rgb="FFB2B2B2"/>
      </top>
      <bottom style="medium">
        <color indexed="64"/>
      </bottom>
      <diagonal/>
    </border>
    <border>
      <left style="thin">
        <color rgb="FFB2B2B2"/>
      </left>
      <right style="medium">
        <color indexed="64"/>
      </right>
      <top/>
      <bottom style="medium">
        <color indexed="64"/>
      </bottom>
      <diagonal/>
    </border>
    <border>
      <left style="thin">
        <color rgb="FFB2B2B2"/>
      </left>
      <right style="medium">
        <color indexed="64"/>
      </right>
      <top style="thin">
        <color rgb="FFB2B2B2"/>
      </top>
      <bottom style="thin">
        <color indexed="64"/>
      </bottom>
      <diagonal/>
    </border>
    <border>
      <left style="thin">
        <color rgb="FFB2B2B2"/>
      </left>
      <right style="medium">
        <color indexed="64"/>
      </right>
      <top/>
      <bottom/>
      <diagonal/>
    </border>
    <border>
      <left style="thin">
        <color rgb="FFB2B2B2"/>
      </left>
      <right style="medium">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5">
    <xf numFmtId="0" fontId="0" fillId="0" borderId="0"/>
    <xf numFmtId="43" fontId="13" fillId="0" borderId="0" applyFont="0" applyFill="0" applyBorder="0" applyAlignment="0" applyProtection="0"/>
    <xf numFmtId="9" fontId="13" fillId="0" borderId="0" applyFont="0" applyFill="0" applyBorder="0" applyAlignment="0" applyProtection="0"/>
    <xf numFmtId="0" fontId="13" fillId="18" borderId="47" applyNumberFormat="0" applyFont="0" applyAlignment="0" applyProtection="0"/>
    <xf numFmtId="0" fontId="59" fillId="0" borderId="0" applyNumberFormat="0" applyFill="0" applyBorder="0" applyAlignment="0" applyProtection="0"/>
  </cellStyleXfs>
  <cellXfs count="397">
    <xf numFmtId="0" fontId="0" fillId="0" borderId="0" xfId="0"/>
    <xf numFmtId="0" fontId="0" fillId="0" borderId="1" xfId="0" applyBorder="1"/>
    <xf numFmtId="40" fontId="0" fillId="0" borderId="1" xfId="0" applyNumberFormat="1" applyBorder="1"/>
    <xf numFmtId="0" fontId="5" fillId="0" borderId="2" xfId="0" applyFont="1" applyBorder="1"/>
    <xf numFmtId="0" fontId="0" fillId="0" borderId="3" xfId="0" applyBorder="1"/>
    <xf numFmtId="0" fontId="0" fillId="0" borderId="4" xfId="0" applyBorder="1"/>
    <xf numFmtId="0" fontId="0" fillId="0" borderId="5" xfId="0" applyBorder="1"/>
    <xf numFmtId="0" fontId="0" fillId="0" borderId="9" xfId="0" applyBorder="1"/>
    <xf numFmtId="0" fontId="0" fillId="0" borderId="11" xfId="0" applyBorder="1"/>
    <xf numFmtId="0" fontId="0" fillId="0" borderId="5" xfId="0" applyBorder="1" applyAlignment="1">
      <alignment horizontal="left"/>
    </xf>
    <xf numFmtId="0" fontId="0" fillId="0" borderId="2" xfId="0" applyBorder="1"/>
    <xf numFmtId="0" fontId="0" fillId="0" borderId="14" xfId="0" applyBorder="1"/>
    <xf numFmtId="0" fontId="5" fillId="0" borderId="12" xfId="0" applyFont="1" applyBorder="1" applyAlignment="1">
      <alignment horizontal="left"/>
    </xf>
    <xf numFmtId="0" fontId="5" fillId="0" borderId="11" xfId="0" applyFont="1" applyBorder="1" applyAlignment="1">
      <alignment horizontal="left"/>
    </xf>
    <xf numFmtId="0" fontId="5" fillId="0" borderId="11" xfId="0" applyFont="1" applyBorder="1"/>
    <xf numFmtId="0" fontId="5" fillId="0" borderId="13" xfId="0" applyFont="1" applyBorder="1"/>
    <xf numFmtId="0" fontId="5" fillId="0" borderId="0" xfId="0" applyFont="1"/>
    <xf numFmtId="0" fontId="0" fillId="7" borderId="0" xfId="0" applyFill="1"/>
    <xf numFmtId="0" fontId="0" fillId="0" borderId="0" xfId="0" applyAlignment="1">
      <alignment vertical="top" wrapText="1"/>
    </xf>
    <xf numFmtId="40" fontId="0" fillId="0" borderId="0" xfId="0" applyNumberFormat="1"/>
    <xf numFmtId="0" fontId="5" fillId="0" borderId="4" xfId="0" applyFont="1" applyBorder="1"/>
    <xf numFmtId="0" fontId="10" fillId="0" borderId="4" xfId="0" applyFont="1" applyBorder="1"/>
    <xf numFmtId="40" fontId="0" fillId="0" borderId="5" xfId="0" applyNumberFormat="1" applyBorder="1"/>
    <xf numFmtId="40" fontId="0" fillId="0" borderId="10" xfId="0" applyNumberFormat="1" applyBorder="1"/>
    <xf numFmtId="40" fontId="0" fillId="0" borderId="9" xfId="0" applyNumberFormat="1" applyBorder="1"/>
    <xf numFmtId="0" fontId="0" fillId="0" borderId="10" xfId="0" applyBorder="1"/>
    <xf numFmtId="0" fontId="9" fillId="7" borderId="0" xfId="0" applyFont="1" applyFill="1"/>
    <xf numFmtId="0" fontId="11" fillId="0" borderId="0" xfId="0" applyFont="1"/>
    <xf numFmtId="40" fontId="0" fillId="0" borderId="2" xfId="0" applyNumberFormat="1" applyBorder="1"/>
    <xf numFmtId="40" fontId="0" fillId="0" borderId="10" xfId="0" applyNumberFormat="1" applyBorder="1" applyAlignment="1">
      <alignment horizontal="center"/>
    </xf>
    <xf numFmtId="0" fontId="0" fillId="0" borderId="12" xfId="0" applyBorder="1"/>
    <xf numFmtId="40" fontId="0" fillId="0" borderId="8" xfId="0" applyNumberFormat="1" applyBorder="1"/>
    <xf numFmtId="0" fontId="5" fillId="0" borderId="9" xfId="0" applyFont="1" applyBorder="1" applyAlignment="1">
      <alignment horizontal="left"/>
    </xf>
    <xf numFmtId="0" fontId="5" fillId="0" borderId="9" xfId="0" applyFont="1" applyBorder="1"/>
    <xf numFmtId="0" fontId="16" fillId="0" borderId="0" xfId="0" applyFont="1"/>
    <xf numFmtId="0" fontId="17" fillId="0" borderId="0" xfId="0" applyFont="1"/>
    <xf numFmtId="0" fontId="10" fillId="0" borderId="0" xfId="0" applyFont="1"/>
    <xf numFmtId="0" fontId="5" fillId="0" borderId="12" xfId="0" applyFont="1" applyBorder="1"/>
    <xf numFmtId="0" fontId="0" fillId="0" borderId="18" xfId="0" applyBorder="1"/>
    <xf numFmtId="0" fontId="0" fillId="0" borderId="19" xfId="0" applyBorder="1"/>
    <xf numFmtId="0" fontId="5" fillId="0" borderId="18" xfId="0" applyFont="1" applyBorder="1"/>
    <xf numFmtId="0" fontId="0" fillId="0" borderId="0" xfId="0" applyAlignment="1">
      <alignment horizontal="left" wrapText="1"/>
    </xf>
    <xf numFmtId="4" fontId="0" fillId="0" borderId="0" xfId="0" applyNumberFormat="1"/>
    <xf numFmtId="4" fontId="0" fillId="0" borderId="1" xfId="0" applyNumberFormat="1" applyBorder="1"/>
    <xf numFmtId="0" fontId="0" fillId="0" borderId="4" xfId="0" applyBorder="1" applyAlignment="1">
      <alignment wrapText="1"/>
    </xf>
    <xf numFmtId="0" fontId="19" fillId="0" borderId="0" xfId="0" applyFont="1"/>
    <xf numFmtId="0" fontId="12" fillId="0" borderId="21" xfId="0" applyFont="1" applyBorder="1"/>
    <xf numFmtId="0" fontId="12" fillId="0" borderId="22" xfId="0" applyFont="1" applyBorder="1"/>
    <xf numFmtId="0" fontId="0" fillId="0" borderId="22" xfId="0" applyBorder="1"/>
    <xf numFmtId="0" fontId="0" fillId="0" borderId="23" xfId="0" applyBorder="1"/>
    <xf numFmtId="0" fontId="0" fillId="0" borderId="24" xfId="0" applyBorder="1"/>
    <xf numFmtId="0" fontId="0" fillId="0" borderId="25" xfId="0" applyBorder="1"/>
    <xf numFmtId="40" fontId="0" fillId="0" borderId="25" xfId="0" applyNumberFormat="1" applyBorder="1"/>
    <xf numFmtId="40" fontId="0" fillId="0" borderId="26" xfId="0" applyNumberFormat="1" applyBorder="1"/>
    <xf numFmtId="0" fontId="0" fillId="0" borderId="0" xfId="0" applyAlignment="1">
      <alignment horizontal="right"/>
    </xf>
    <xf numFmtId="40" fontId="0" fillId="0" borderId="27" xfId="0" applyNumberFormat="1" applyBorder="1"/>
    <xf numFmtId="164" fontId="0" fillId="0" borderId="25" xfId="0" applyNumberFormat="1" applyBorder="1"/>
    <xf numFmtId="164" fontId="0" fillId="0" borderId="26" xfId="0" applyNumberFormat="1" applyBorder="1"/>
    <xf numFmtId="164" fontId="0" fillId="0" borderId="27" xfId="0" applyNumberFormat="1" applyBorder="1"/>
    <xf numFmtId="0" fontId="0" fillId="0" borderId="28" xfId="0" applyBorder="1"/>
    <xf numFmtId="0" fontId="0" fillId="0" borderId="29" xfId="0" applyBorder="1"/>
    <xf numFmtId="0" fontId="5" fillId="0" borderId="24" xfId="0" applyFont="1" applyBorder="1"/>
    <xf numFmtId="4" fontId="0" fillId="0" borderId="25" xfId="0" applyNumberFormat="1" applyBorder="1"/>
    <xf numFmtId="0" fontId="5" fillId="0" borderId="30" xfId="0" applyFont="1" applyBorder="1"/>
    <xf numFmtId="4" fontId="0" fillId="0" borderId="31" xfId="0" applyNumberFormat="1" applyBorder="1"/>
    <xf numFmtId="0" fontId="0" fillId="0" borderId="32" xfId="0" applyBorder="1"/>
    <xf numFmtId="4" fontId="0" fillId="0" borderId="26" xfId="0" applyNumberFormat="1" applyBorder="1"/>
    <xf numFmtId="4" fontId="0" fillId="0" borderId="29" xfId="0" applyNumberFormat="1" applyBorder="1"/>
    <xf numFmtId="0" fontId="0" fillId="0" borderId="34" xfId="0" applyBorder="1"/>
    <xf numFmtId="0" fontId="0" fillId="0" borderId="26" xfId="0" applyBorder="1"/>
    <xf numFmtId="40" fontId="0" fillId="0" borderId="36" xfId="0" applyNumberFormat="1" applyBorder="1"/>
    <xf numFmtId="0" fontId="0" fillId="0" borderId="36" xfId="0" applyBorder="1"/>
    <xf numFmtId="40" fontId="0" fillId="0" borderId="36" xfId="0" applyNumberFormat="1" applyBorder="1" applyAlignment="1">
      <alignment horizontal="center"/>
    </xf>
    <xf numFmtId="0" fontId="0" fillId="0" borderId="2" xfId="0" applyBorder="1" applyAlignment="1">
      <alignment horizontal="right"/>
    </xf>
    <xf numFmtId="0" fontId="0" fillId="0" borderId="7" xfId="0" applyBorder="1"/>
    <xf numFmtId="40" fontId="0" fillId="0" borderId="29" xfId="0" applyNumberFormat="1" applyBorder="1"/>
    <xf numFmtId="0" fontId="0" fillId="0" borderId="7" xfId="0" applyBorder="1" applyAlignment="1">
      <alignment horizontal="center"/>
    </xf>
    <xf numFmtId="0" fontId="16" fillId="0" borderId="24" xfId="0" applyFont="1" applyBorder="1"/>
    <xf numFmtId="0" fontId="5" fillId="0" borderId="0" xfId="0" applyFont="1" applyAlignment="1">
      <alignment horizontal="right"/>
    </xf>
    <xf numFmtId="0" fontId="16" fillId="0" borderId="28" xfId="0" applyFont="1" applyBorder="1"/>
    <xf numFmtId="0" fontId="17" fillId="0" borderId="2" xfId="0" applyFont="1" applyBorder="1"/>
    <xf numFmtId="0" fontId="5" fillId="0" borderId="2" xfId="0" applyFont="1" applyBorder="1" applyAlignment="1">
      <alignment horizontal="right"/>
    </xf>
    <xf numFmtId="0" fontId="20" fillId="0" borderId="0" xfId="0" applyFont="1"/>
    <xf numFmtId="0" fontId="18" fillId="0" borderId="12" xfId="0" applyFont="1" applyBorder="1"/>
    <xf numFmtId="0" fontId="5" fillId="0" borderId="3" xfId="0" applyFont="1" applyBorder="1" applyAlignment="1">
      <alignment horizontal="center"/>
    </xf>
    <xf numFmtId="0" fontId="5" fillId="0" borderId="42" xfId="0" applyFont="1" applyBorder="1" applyAlignment="1">
      <alignment horizontal="center"/>
    </xf>
    <xf numFmtId="0" fontId="4" fillId="13" borderId="21" xfId="0" applyFont="1" applyFill="1" applyBorder="1"/>
    <xf numFmtId="0" fontId="14" fillId="13" borderId="23" xfId="0" applyFont="1" applyFill="1" applyBorder="1"/>
    <xf numFmtId="0" fontId="5" fillId="5" borderId="24" xfId="0" applyFont="1" applyFill="1" applyBorder="1"/>
    <xf numFmtId="0" fontId="0" fillId="5" borderId="25" xfId="0" applyFill="1" applyBorder="1"/>
    <xf numFmtId="0" fontId="0" fillId="14" borderId="24" xfId="0" applyFill="1" applyBorder="1"/>
    <xf numFmtId="0" fontId="4" fillId="10" borderId="21" xfId="0" applyFont="1" applyFill="1" applyBorder="1"/>
    <xf numFmtId="0" fontId="0" fillId="10" borderId="23" xfId="0" applyFill="1" applyBorder="1"/>
    <xf numFmtId="0" fontId="5" fillId="11" borderId="24" xfId="0" applyFont="1" applyFill="1" applyBorder="1"/>
    <xf numFmtId="0" fontId="0" fillId="11" borderId="25" xfId="0" applyFill="1" applyBorder="1"/>
    <xf numFmtId="0" fontId="0" fillId="12" borderId="24" xfId="0" applyFill="1" applyBorder="1"/>
    <xf numFmtId="40" fontId="0" fillId="12" borderId="43" xfId="0" applyNumberFormat="1" applyFill="1" applyBorder="1"/>
    <xf numFmtId="0" fontId="0" fillId="12" borderId="28" xfId="0" applyFill="1" applyBorder="1"/>
    <xf numFmtId="0" fontId="4" fillId="6" borderId="21" xfId="0" applyFont="1" applyFill="1" applyBorder="1"/>
    <xf numFmtId="0" fontId="0" fillId="6" borderId="23" xfId="0" applyFill="1" applyBorder="1"/>
    <xf numFmtId="0" fontId="5" fillId="7" borderId="24" xfId="0" applyFont="1" applyFill="1" applyBorder="1"/>
    <xf numFmtId="0" fontId="0" fillId="7" borderId="25" xfId="0" applyFill="1" applyBorder="1"/>
    <xf numFmtId="0" fontId="0" fillId="8" borderId="24" xfId="0" applyFill="1" applyBorder="1"/>
    <xf numFmtId="40" fontId="0" fillId="8" borderId="43" xfId="0" applyNumberFormat="1" applyFill="1" applyBorder="1"/>
    <xf numFmtId="0" fontId="10" fillId="8" borderId="24" xfId="0" applyFont="1" applyFill="1" applyBorder="1"/>
    <xf numFmtId="40" fontId="0" fillId="8" borderId="25" xfId="0" applyNumberFormat="1" applyFill="1" applyBorder="1"/>
    <xf numFmtId="0" fontId="0" fillId="8" borderId="28" xfId="0" applyFill="1" applyBorder="1"/>
    <xf numFmtId="40" fontId="0" fillId="7" borderId="44" xfId="0" applyNumberFormat="1" applyFill="1" applyBorder="1"/>
    <xf numFmtId="0" fontId="4" fillId="2" borderId="21" xfId="0" applyFont="1" applyFill="1" applyBorder="1"/>
    <xf numFmtId="0" fontId="7" fillId="2" borderId="23" xfId="0" applyFont="1" applyFill="1" applyBorder="1"/>
    <xf numFmtId="0" fontId="5" fillId="4" borderId="24" xfId="0" applyFont="1" applyFill="1" applyBorder="1"/>
    <xf numFmtId="0" fontId="0" fillId="4" borderId="25" xfId="0" applyFill="1" applyBorder="1"/>
    <xf numFmtId="0" fontId="0" fillId="3" borderId="24" xfId="0" applyFill="1" applyBorder="1"/>
    <xf numFmtId="4" fontId="0" fillId="3" borderId="43" xfId="0" applyNumberFormat="1" applyFill="1" applyBorder="1"/>
    <xf numFmtId="0" fontId="0" fillId="3" borderId="24" xfId="0" applyFill="1" applyBorder="1" applyAlignment="1">
      <alignment horizontal="center"/>
    </xf>
    <xf numFmtId="0" fontId="0" fillId="3" borderId="28" xfId="0" applyFill="1" applyBorder="1"/>
    <xf numFmtId="0" fontId="5" fillId="0" borderId="21" xfId="0" applyFont="1" applyBorder="1" applyAlignment="1">
      <alignment horizontal="right"/>
    </xf>
    <xf numFmtId="0" fontId="5" fillId="0" borderId="24" xfId="0" applyFont="1" applyBorder="1" applyAlignment="1">
      <alignment horizontal="right"/>
    </xf>
    <xf numFmtId="0" fontId="5" fillId="0" borderId="28" xfId="0" applyFont="1" applyBorder="1" applyAlignment="1">
      <alignment horizontal="right"/>
    </xf>
    <xf numFmtId="0" fontId="9" fillId="4" borderId="33" xfId="0" applyFont="1" applyFill="1" applyBorder="1"/>
    <xf numFmtId="0" fontId="0" fillId="4" borderId="34" xfId="0" applyFill="1" applyBorder="1"/>
    <xf numFmtId="0" fontId="0" fillId="4" borderId="35" xfId="0" applyFill="1" applyBorder="1"/>
    <xf numFmtId="0" fontId="16" fillId="0" borderId="21" xfId="0" applyFont="1" applyBorder="1"/>
    <xf numFmtId="0" fontId="17" fillId="0" borderId="22" xfId="0" applyFont="1" applyBorder="1"/>
    <xf numFmtId="10" fontId="0" fillId="0" borderId="25" xfId="0" applyNumberFormat="1" applyBorder="1"/>
    <xf numFmtId="10" fontId="0" fillId="0" borderId="29" xfId="0" applyNumberFormat="1" applyBorder="1"/>
    <xf numFmtId="0" fontId="0" fillId="3" borderId="25" xfId="0" applyFill="1" applyBorder="1"/>
    <xf numFmtId="40" fontId="0" fillId="4" borderId="44" xfId="0" applyNumberFormat="1" applyFill="1" applyBorder="1"/>
    <xf numFmtId="40" fontId="0" fillId="8" borderId="25" xfId="0" applyNumberFormat="1" applyFill="1" applyBorder="1" applyAlignment="1">
      <alignment horizontal="center"/>
    </xf>
    <xf numFmtId="40" fontId="0" fillId="12" borderId="25" xfId="0" applyNumberFormat="1" applyFill="1" applyBorder="1"/>
    <xf numFmtId="165" fontId="0" fillId="12" borderId="25" xfId="1" applyNumberFormat="1" applyFont="1" applyFill="1" applyBorder="1" applyProtection="1">
      <protection locked="0"/>
    </xf>
    <xf numFmtId="40" fontId="5" fillId="11" borderId="29" xfId="2" applyNumberFormat="1" applyFont="1" applyFill="1" applyBorder="1"/>
    <xf numFmtId="40" fontId="0" fillId="14" borderId="25" xfId="0" applyNumberFormat="1" applyFill="1" applyBorder="1"/>
    <xf numFmtId="166" fontId="0" fillId="14" borderId="25" xfId="0" applyNumberFormat="1" applyFill="1" applyBorder="1" applyProtection="1">
      <protection locked="0"/>
    </xf>
    <xf numFmtId="4" fontId="0" fillId="0" borderId="4" xfId="0" applyNumberFormat="1" applyBorder="1"/>
    <xf numFmtId="4" fontId="0" fillId="0" borderId="3" xfId="0" applyNumberFormat="1" applyBorder="1"/>
    <xf numFmtId="4" fontId="0" fillId="0" borderId="16" xfId="0" applyNumberFormat="1" applyBorder="1"/>
    <xf numFmtId="4" fontId="0" fillId="17" borderId="0" xfId="0" applyNumberFormat="1" applyFill="1"/>
    <xf numFmtId="4" fontId="0" fillId="0" borderId="8" xfId="0" applyNumberFormat="1" applyBorder="1"/>
    <xf numFmtId="4" fontId="0" fillId="0" borderId="9" xfId="0" applyNumberFormat="1" applyBorder="1"/>
    <xf numFmtId="4" fontId="0" fillId="0" borderId="10" xfId="0" applyNumberFormat="1" applyBorder="1"/>
    <xf numFmtId="4" fontId="0" fillId="0" borderId="20" xfId="0" applyNumberFormat="1" applyBorder="1"/>
    <xf numFmtId="4" fontId="0" fillId="0" borderId="15" xfId="0" applyNumberFormat="1" applyBorder="1"/>
    <xf numFmtId="4" fontId="0" fillId="0" borderId="19" xfId="0" applyNumberFormat="1" applyBorder="1"/>
    <xf numFmtId="4" fontId="0" fillId="0" borderId="18" xfId="0" applyNumberFormat="1" applyBorder="1"/>
    <xf numFmtId="0" fontId="0" fillId="0" borderId="8" xfId="0" applyBorder="1"/>
    <xf numFmtId="40" fontId="0" fillId="0" borderId="11" xfId="0" applyNumberFormat="1" applyBorder="1"/>
    <xf numFmtId="4" fontId="0" fillId="0" borderId="5" xfId="0" applyNumberFormat="1" applyBorder="1"/>
    <xf numFmtId="4" fontId="0" fillId="0" borderId="11" xfId="0" applyNumberFormat="1" applyBorder="1"/>
    <xf numFmtId="4" fontId="0" fillId="0" borderId="11" xfId="0" applyNumberFormat="1" applyBorder="1" applyAlignment="1">
      <alignment horizontal="center"/>
    </xf>
    <xf numFmtId="4" fontId="5" fillId="0" borderId="20" xfId="0" applyNumberFormat="1" applyFont="1" applyBorder="1" applyAlignment="1">
      <alignment horizontal="center" wrapText="1"/>
    </xf>
    <xf numFmtId="0" fontId="0" fillId="0" borderId="8" xfId="0" applyBorder="1" applyAlignment="1">
      <alignment wrapText="1"/>
    </xf>
    <xf numFmtId="0" fontId="5" fillId="0" borderId="9" xfId="0" applyFont="1" applyBorder="1" applyAlignment="1">
      <alignment horizontal="center" wrapText="1"/>
    </xf>
    <xf numFmtId="0" fontId="5" fillId="0" borderId="40" xfId="0" applyFont="1" applyBorder="1" applyAlignment="1">
      <alignment horizontal="center" wrapText="1"/>
    </xf>
    <xf numFmtId="0" fontId="5" fillId="0" borderId="35" xfId="0" applyFont="1" applyBorder="1" applyAlignment="1">
      <alignment horizontal="center" wrapText="1"/>
    </xf>
    <xf numFmtId="0" fontId="0" fillId="0" borderId="0" xfId="0" applyAlignment="1">
      <alignment wrapText="1"/>
    </xf>
    <xf numFmtId="0" fontId="23" fillId="0" borderId="0" xfId="0" applyFont="1"/>
    <xf numFmtId="0" fontId="9" fillId="4" borderId="21" xfId="0" applyFont="1" applyFill="1" applyBorder="1"/>
    <xf numFmtId="0" fontId="0" fillId="4" borderId="22" xfId="0" applyFill="1" applyBorder="1"/>
    <xf numFmtId="0" fontId="0" fillId="4" borderId="23" xfId="0" applyFill="1" applyBorder="1"/>
    <xf numFmtId="40" fontId="0" fillId="0" borderId="20" xfId="0" applyNumberFormat="1" applyBorder="1"/>
    <xf numFmtId="0" fontId="0" fillId="5" borderId="5" xfId="0" applyFill="1" applyBorder="1"/>
    <xf numFmtId="0" fontId="0" fillId="5" borderId="1" xfId="0" applyFill="1" applyBorder="1"/>
    <xf numFmtId="0" fontId="5" fillId="5" borderId="3" xfId="0" applyFont="1" applyFill="1" applyBorder="1" applyAlignment="1">
      <alignment horizontal="center" wrapText="1"/>
    </xf>
    <xf numFmtId="0" fontId="0" fillId="9" borderId="1" xfId="0" applyFill="1" applyBorder="1"/>
    <xf numFmtId="0" fontId="5" fillId="9" borderId="3" xfId="0" applyFont="1" applyFill="1" applyBorder="1" applyAlignment="1">
      <alignment horizontal="center" wrapText="1"/>
    </xf>
    <xf numFmtId="0" fontId="12" fillId="0" borderId="9" xfId="0" applyFont="1" applyBorder="1" applyAlignment="1">
      <alignment horizontal="center" wrapText="1"/>
    </xf>
    <xf numFmtId="0" fontId="5" fillId="0" borderId="0" xfId="0" applyFont="1" applyAlignment="1">
      <alignment horizontal="left" wrapText="1"/>
    </xf>
    <xf numFmtId="0" fontId="35" fillId="18" borderId="48" xfId="3" applyFont="1" applyBorder="1" applyAlignment="1">
      <alignment horizontal="center"/>
    </xf>
    <xf numFmtId="40" fontId="5" fillId="18" borderId="49" xfId="3" applyNumberFormat="1" applyFont="1" applyBorder="1"/>
    <xf numFmtId="0" fontId="10" fillId="18" borderId="50" xfId="3" applyFont="1" applyBorder="1"/>
    <xf numFmtId="40" fontId="5" fillId="18" borderId="51" xfId="3" applyNumberFormat="1" applyFont="1" applyBorder="1"/>
    <xf numFmtId="40" fontId="5" fillId="18" borderId="52" xfId="3" applyNumberFormat="1" applyFont="1" applyBorder="1"/>
    <xf numFmtId="40" fontId="5" fillId="18" borderId="56" xfId="3" applyNumberFormat="1" applyFont="1" applyBorder="1"/>
    <xf numFmtId="40" fontId="5" fillId="18" borderId="55" xfId="3" applyNumberFormat="1" applyFont="1" applyBorder="1"/>
    <xf numFmtId="0" fontId="5" fillId="18" borderId="50" xfId="3" applyFont="1" applyBorder="1"/>
    <xf numFmtId="0" fontId="36" fillId="18" borderId="50" xfId="3" applyFont="1" applyBorder="1" applyAlignment="1">
      <alignment horizontal="left"/>
    </xf>
    <xf numFmtId="40" fontId="5" fillId="18" borderId="57" xfId="3" applyNumberFormat="1" applyFont="1" applyBorder="1"/>
    <xf numFmtId="0" fontId="10" fillId="0" borderId="0" xfId="3" applyFont="1" applyFill="1" applyBorder="1"/>
    <xf numFmtId="0" fontId="22" fillId="0" borderId="0" xfId="0" applyFont="1"/>
    <xf numFmtId="0" fontId="7" fillId="0" borderId="0" xfId="3" applyFont="1" applyFill="1" applyBorder="1" applyAlignment="1"/>
    <xf numFmtId="0" fontId="42" fillId="0" borderId="0" xfId="3" applyFont="1" applyFill="1" applyBorder="1" applyAlignment="1"/>
    <xf numFmtId="4" fontId="0" fillId="15" borderId="0" xfId="0" applyNumberFormat="1" applyFill="1"/>
    <xf numFmtId="4" fontId="43" fillId="0" borderId="0" xfId="3" applyNumberFormat="1" applyFont="1" applyFill="1" applyBorder="1"/>
    <xf numFmtId="4" fontId="10" fillId="0" borderId="0" xfId="3" applyNumberFormat="1" applyFont="1" applyFill="1" applyBorder="1"/>
    <xf numFmtId="4" fontId="40" fillId="0" borderId="0" xfId="3" applyNumberFormat="1" applyFont="1" applyFill="1" applyBorder="1"/>
    <xf numFmtId="4" fontId="10" fillId="15" borderId="0" xfId="3" applyNumberFormat="1" applyFont="1" applyFill="1" applyBorder="1"/>
    <xf numFmtId="4" fontId="5" fillId="0" borderId="0" xfId="3" applyNumberFormat="1" applyFont="1" applyFill="1" applyBorder="1"/>
    <xf numFmtId="4" fontId="36" fillId="0" borderId="0" xfId="3" applyNumberFormat="1" applyFont="1" applyFill="1" applyBorder="1" applyAlignment="1">
      <alignment horizontal="left"/>
    </xf>
    <xf numFmtId="0" fontId="44" fillId="0" borderId="0" xfId="3" applyFont="1" applyFill="1" applyBorder="1"/>
    <xf numFmtId="0" fontId="5" fillId="9" borderId="22" xfId="0" applyFont="1" applyFill="1" applyBorder="1" applyAlignment="1">
      <alignment horizontal="left" wrapText="1"/>
    </xf>
    <xf numFmtId="0" fontId="5" fillId="9" borderId="46" xfId="0" applyFont="1" applyFill="1" applyBorder="1" applyAlignment="1">
      <alignment horizontal="left" wrapText="1"/>
    </xf>
    <xf numFmtId="0" fontId="0" fillId="0" borderId="2" xfId="0" applyBorder="1" applyAlignment="1">
      <alignment wrapText="1"/>
    </xf>
    <xf numFmtId="0" fontId="5" fillId="0" borderId="4" xfId="0" applyFont="1" applyBorder="1" applyAlignment="1">
      <alignment horizontal="center"/>
    </xf>
    <xf numFmtId="0" fontId="45" fillId="0" borderId="0" xfId="0" applyFont="1"/>
    <xf numFmtId="0" fontId="0" fillId="21" borderId="0" xfId="0" applyFill="1"/>
    <xf numFmtId="40" fontId="0" fillId="21" borderId="6" xfId="0" applyNumberFormat="1" applyFill="1" applyBorder="1"/>
    <xf numFmtId="40" fontId="0" fillId="21" borderId="61" xfId="0" applyNumberFormat="1" applyFill="1" applyBorder="1"/>
    <xf numFmtId="0" fontId="4" fillId="2" borderId="0" xfId="0" applyFont="1" applyFill="1" applyAlignment="1">
      <alignment wrapText="1"/>
    </xf>
    <xf numFmtId="0" fontId="5" fillId="0" borderId="45" xfId="0" applyFont="1" applyBorder="1" applyAlignment="1">
      <alignment horizontal="center"/>
    </xf>
    <xf numFmtId="0" fontId="5" fillId="5" borderId="0" xfId="0" applyFont="1" applyFill="1" applyAlignment="1">
      <alignment horizontal="left" wrapText="1"/>
    </xf>
    <xf numFmtId="0" fontId="5" fillId="5" borderId="4" xfId="0" applyFont="1" applyFill="1" applyBorder="1" applyAlignment="1">
      <alignment horizontal="left" wrapText="1"/>
    </xf>
    <xf numFmtId="0" fontId="5" fillId="9" borderId="0" xfId="0" applyFont="1" applyFill="1" applyAlignment="1">
      <alignment horizontal="left" wrapText="1"/>
    </xf>
    <xf numFmtId="0" fontId="5" fillId="9" borderId="4" xfId="0" applyFont="1" applyFill="1" applyBorder="1" applyAlignment="1">
      <alignment horizontal="left" wrapText="1"/>
    </xf>
    <xf numFmtId="0" fontId="0" fillId="0" borderId="25" xfId="0" applyBorder="1" applyAlignment="1">
      <alignment wrapText="1"/>
    </xf>
    <xf numFmtId="40" fontId="0" fillId="21" borderId="27" xfId="0" applyNumberFormat="1" applyFill="1" applyBorder="1"/>
    <xf numFmtId="0" fontId="5" fillId="0" borderId="23" xfId="0" applyFont="1" applyBorder="1" applyAlignment="1">
      <alignment horizontal="center" wrapText="1"/>
    </xf>
    <xf numFmtId="0" fontId="0" fillId="0" borderId="30" xfId="0" applyBorder="1"/>
    <xf numFmtId="0" fontId="0" fillId="0" borderId="31" xfId="0" applyBorder="1"/>
    <xf numFmtId="0" fontId="12" fillId="0" borderId="0" xfId="0" applyFont="1"/>
    <xf numFmtId="4" fontId="0" fillId="21" borderId="20" xfId="0" applyNumberFormat="1" applyFill="1" applyBorder="1"/>
    <xf numFmtId="4" fontId="0" fillId="21" borderId="15" xfId="0" applyNumberFormat="1" applyFill="1" applyBorder="1"/>
    <xf numFmtId="0" fontId="0" fillId="0" borderId="10" xfId="0" applyBorder="1" applyAlignment="1">
      <alignment wrapText="1"/>
    </xf>
    <xf numFmtId="0" fontId="12" fillId="0" borderId="12" xfId="0" applyFont="1" applyBorder="1"/>
    <xf numFmtId="4" fontId="0" fillId="21" borderId="5" xfId="0" applyNumberFormat="1" applyFill="1" applyBorder="1"/>
    <xf numFmtId="0" fontId="10" fillId="0" borderId="3" xfId="0" applyFont="1" applyBorder="1"/>
    <xf numFmtId="0" fontId="10" fillId="0" borderId="1" xfId="0" applyFont="1" applyBorder="1"/>
    <xf numFmtId="0" fontId="5" fillId="0" borderId="3" xfId="0" applyFont="1" applyBorder="1"/>
    <xf numFmtId="0" fontId="5" fillId="0" borderId="20" xfId="0" applyFont="1" applyBorder="1" applyAlignment="1">
      <alignment horizontal="center" wrapText="1"/>
    </xf>
    <xf numFmtId="40" fontId="0" fillId="21" borderId="37" xfId="0" applyNumberFormat="1" applyFill="1" applyBorder="1"/>
    <xf numFmtId="40" fontId="0" fillId="21" borderId="38" xfId="0" applyNumberFormat="1" applyFill="1" applyBorder="1"/>
    <xf numFmtId="0" fontId="5" fillId="0" borderId="21" xfId="0" applyFont="1" applyBorder="1"/>
    <xf numFmtId="0" fontId="5" fillId="0" borderId="22" xfId="0" applyFont="1" applyBorder="1"/>
    <xf numFmtId="0" fontId="0" fillId="19" borderId="25" xfId="0" applyFill="1" applyBorder="1"/>
    <xf numFmtId="0" fontId="0" fillId="19" borderId="36" xfId="0" applyFill="1" applyBorder="1"/>
    <xf numFmtId="0" fontId="0" fillId="19" borderId="62" xfId="0" applyFill="1" applyBorder="1"/>
    <xf numFmtId="0" fontId="5" fillId="0" borderId="16" xfId="0" applyFont="1" applyBorder="1"/>
    <xf numFmtId="40" fontId="0" fillId="3" borderId="43" xfId="0" applyNumberFormat="1" applyFill="1" applyBorder="1"/>
    <xf numFmtId="0" fontId="5" fillId="0" borderId="29" xfId="0" applyFont="1" applyBorder="1" applyAlignment="1">
      <alignment horizontal="center"/>
    </xf>
    <xf numFmtId="0" fontId="5" fillId="0" borderId="16" xfId="0" applyFont="1" applyBorder="1" applyAlignment="1">
      <alignment horizontal="center"/>
    </xf>
    <xf numFmtId="0" fontId="5" fillId="11" borderId="44" xfId="2" applyNumberFormat="1" applyFont="1" applyFill="1" applyBorder="1"/>
    <xf numFmtId="0" fontId="46" fillId="0" borderId="0" xfId="0" applyFont="1"/>
    <xf numFmtId="4" fontId="46" fillId="0" borderId="0" xfId="0" applyNumberFormat="1" applyFont="1"/>
    <xf numFmtId="0" fontId="0" fillId="0" borderId="34" xfId="0" applyBorder="1" applyAlignment="1">
      <alignment wrapText="1"/>
    </xf>
    <xf numFmtId="0" fontId="0" fillId="0" borderId="35" xfId="0" applyBorder="1" applyAlignment="1">
      <alignment wrapText="1"/>
    </xf>
    <xf numFmtId="0" fontId="4" fillId="6" borderId="33" xfId="0" applyFont="1" applyFill="1" applyBorder="1" applyAlignment="1">
      <alignment wrapText="1"/>
    </xf>
    <xf numFmtId="0" fontId="0" fillId="7" borderId="33" xfId="0" applyFill="1" applyBorder="1" applyAlignment="1">
      <alignment wrapText="1"/>
    </xf>
    <xf numFmtId="40" fontId="0" fillId="21" borderId="63" xfId="0" applyNumberFormat="1" applyFill="1" applyBorder="1"/>
    <xf numFmtId="0" fontId="5" fillId="0" borderId="19" xfId="0" applyFont="1" applyBorder="1"/>
    <xf numFmtId="0" fontId="0" fillId="0" borderId="13" xfId="0" applyBorder="1"/>
    <xf numFmtId="0" fontId="0" fillId="0" borderId="15" xfId="0" applyBorder="1"/>
    <xf numFmtId="4" fontId="0" fillId="21" borderId="11" xfId="0" applyNumberFormat="1" applyFill="1" applyBorder="1"/>
    <xf numFmtId="4" fontId="0" fillId="0" borderId="12" xfId="0" applyNumberFormat="1" applyBorder="1"/>
    <xf numFmtId="0" fontId="10" fillId="0" borderId="8" xfId="0" applyFont="1" applyBorder="1"/>
    <xf numFmtId="0" fontId="5" fillId="0" borderId="10" xfId="0" applyFont="1" applyBorder="1"/>
    <xf numFmtId="0" fontId="10" fillId="0" borderId="9" xfId="0" applyFont="1" applyBorder="1"/>
    <xf numFmtId="0" fontId="10" fillId="0" borderId="19" xfId="0" applyFont="1" applyBorder="1"/>
    <xf numFmtId="0" fontId="47" fillId="8" borderId="24" xfId="0" applyFont="1" applyFill="1" applyBorder="1"/>
    <xf numFmtId="40" fontId="0" fillId="3" borderId="25" xfId="0" applyNumberFormat="1" applyFill="1" applyBorder="1"/>
    <xf numFmtId="40" fontId="0" fillId="8" borderId="43" xfId="0" applyNumberFormat="1" applyFill="1" applyBorder="1" applyAlignment="1">
      <alignment horizontal="center"/>
    </xf>
    <xf numFmtId="0" fontId="0" fillId="14" borderId="28" xfId="0" applyFill="1" applyBorder="1"/>
    <xf numFmtId="40" fontId="5" fillId="5" borderId="29" xfId="0" applyNumberFormat="1" applyFont="1" applyFill="1" applyBorder="1"/>
    <xf numFmtId="0" fontId="7" fillId="0" borderId="22" xfId="0" applyFont="1" applyBorder="1"/>
    <xf numFmtId="0" fontId="14" fillId="0" borderId="22" xfId="0" applyFont="1" applyBorder="1"/>
    <xf numFmtId="165" fontId="0" fillId="12" borderId="43" xfId="1" applyNumberFormat="1" applyFont="1" applyFill="1" applyBorder="1" applyProtection="1">
      <protection locked="0"/>
    </xf>
    <xf numFmtId="0" fontId="37" fillId="0" borderId="0" xfId="0" applyFont="1"/>
    <xf numFmtId="0" fontId="49" fillId="0" borderId="0" xfId="0" applyFont="1"/>
    <xf numFmtId="0" fontId="51" fillId="0" borderId="0" xfId="3" applyFont="1" applyFill="1" applyBorder="1" applyAlignment="1"/>
    <xf numFmtId="4" fontId="2" fillId="0" borderId="0" xfId="0" applyNumberFormat="1" applyFont="1"/>
    <xf numFmtId="0" fontId="25" fillId="0" borderId="0" xfId="3" applyFont="1" applyFill="1" applyBorder="1" applyAlignment="1"/>
    <xf numFmtId="4" fontId="2" fillId="15" borderId="0" xfId="0" applyNumberFormat="1" applyFont="1" applyFill="1"/>
    <xf numFmtId="0" fontId="52" fillId="0" borderId="0" xfId="3" applyFont="1" applyFill="1" applyBorder="1" applyAlignment="1"/>
    <xf numFmtId="0" fontId="53" fillId="0" borderId="0" xfId="3" applyFont="1" applyFill="1" applyBorder="1"/>
    <xf numFmtId="4" fontId="53" fillId="0" borderId="0" xfId="3" applyNumberFormat="1" applyFont="1" applyFill="1" applyBorder="1"/>
    <xf numFmtId="0" fontId="54" fillId="0" borderId="0" xfId="3" applyFont="1" applyFill="1" applyBorder="1" applyAlignment="1"/>
    <xf numFmtId="0" fontId="12" fillId="0" borderId="0" xfId="3" applyFont="1" applyFill="1" applyBorder="1"/>
    <xf numFmtId="0" fontId="55" fillId="0" borderId="0" xfId="3" applyFont="1" applyFill="1" applyBorder="1" applyAlignment="1">
      <alignment horizontal="left"/>
    </xf>
    <xf numFmtId="0" fontId="2" fillId="0" borderId="0" xfId="0" applyFont="1"/>
    <xf numFmtId="0" fontId="50" fillId="0" borderId="0" xfId="0" applyFont="1"/>
    <xf numFmtId="0" fontId="32" fillId="0" borderId="0" xfId="0" applyFont="1" applyAlignment="1">
      <alignment wrapText="1"/>
    </xf>
    <xf numFmtId="0" fontId="59" fillId="0" borderId="0" xfId="4"/>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9" fillId="0" borderId="0" xfId="0" applyFont="1" applyAlignment="1">
      <alignment horizontal="center"/>
    </xf>
    <xf numFmtId="0" fontId="0" fillId="0" borderId="22" xfId="0" applyBorder="1" applyAlignment="1">
      <alignment horizontal="left" vertical="top" wrapText="1"/>
    </xf>
    <xf numFmtId="0" fontId="0" fillId="0" borderId="0" xfId="0" applyAlignment="1">
      <alignment horizontal="left" vertical="top" wrapText="1"/>
    </xf>
    <xf numFmtId="0" fontId="0" fillId="5" borderId="20" xfId="0" applyFill="1" applyBorder="1" applyAlignment="1">
      <alignment horizontal="left" wrapText="1"/>
    </xf>
    <xf numFmtId="0" fontId="0" fillId="5" borderId="20" xfId="0" applyFill="1" applyBorder="1" applyAlignment="1">
      <alignment horizontal="center"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9" fillId="5" borderId="33" xfId="0" applyFont="1" applyFill="1" applyBorder="1" applyAlignment="1">
      <alignment horizontal="center"/>
    </xf>
    <xf numFmtId="0" fontId="9" fillId="5" borderId="34" xfId="0" applyFont="1" applyFill="1" applyBorder="1" applyAlignment="1">
      <alignment horizontal="center"/>
    </xf>
    <xf numFmtId="0" fontId="9" fillId="5" borderId="35" xfId="0" applyFont="1" applyFill="1" applyBorder="1" applyAlignment="1">
      <alignment horizontal="center"/>
    </xf>
    <xf numFmtId="0" fontId="4" fillId="2" borderId="12" xfId="0" applyFont="1" applyFill="1" applyBorder="1" applyAlignment="1">
      <alignment wrapText="1"/>
    </xf>
    <xf numFmtId="0" fontId="0" fillId="0" borderId="18" xfId="0" applyBorder="1" applyAlignment="1">
      <alignment wrapText="1"/>
    </xf>
    <xf numFmtId="0" fontId="0" fillId="0" borderId="19" xfId="0" applyBorder="1" applyAlignment="1">
      <alignment wrapText="1"/>
    </xf>
    <xf numFmtId="0" fontId="4" fillId="6" borderId="21" xfId="0" applyFont="1" applyFill="1" applyBorder="1" applyAlignment="1">
      <alignment horizontal="left" wrapText="1"/>
    </xf>
    <xf numFmtId="0" fontId="4" fillId="6" borderId="22" xfId="0" applyFont="1" applyFill="1" applyBorder="1" applyAlignment="1">
      <alignment horizontal="left" wrapText="1"/>
    </xf>
    <xf numFmtId="0" fontId="4" fillId="6" borderId="23" xfId="0" applyFont="1" applyFill="1" applyBorder="1" applyAlignment="1">
      <alignment horizontal="left" wrapText="1"/>
    </xf>
    <xf numFmtId="0" fontId="0" fillId="9" borderId="60" xfId="0" applyFill="1" applyBorder="1" applyAlignment="1">
      <alignment horizontal="left" wrapText="1"/>
    </xf>
    <xf numFmtId="0" fontId="0" fillId="9" borderId="34" xfId="0" applyFill="1" applyBorder="1" applyAlignment="1">
      <alignment horizontal="left" wrapText="1"/>
    </xf>
    <xf numFmtId="0" fontId="0" fillId="9" borderId="35" xfId="0" applyFill="1" applyBorder="1" applyAlignment="1">
      <alignment horizontal="left" wrapText="1"/>
    </xf>
    <xf numFmtId="0" fontId="0" fillId="9" borderId="33" xfId="0" applyFill="1" applyBorder="1" applyAlignment="1">
      <alignment horizontal="center" wrapText="1"/>
    </xf>
    <xf numFmtId="0" fontId="0" fillId="9" borderId="34" xfId="0" applyFill="1" applyBorder="1" applyAlignment="1">
      <alignment horizontal="center" wrapText="1"/>
    </xf>
    <xf numFmtId="0" fontId="0" fillId="9" borderId="35" xfId="0" applyFill="1" applyBorder="1" applyAlignment="1">
      <alignment horizontal="center" wrapText="1"/>
    </xf>
    <xf numFmtId="0" fontId="9" fillId="9" borderId="33" xfId="0" applyFont="1" applyFill="1" applyBorder="1" applyAlignment="1">
      <alignment horizontal="center"/>
    </xf>
    <xf numFmtId="0" fontId="9" fillId="9" borderId="34" xfId="0" applyFont="1" applyFill="1" applyBorder="1" applyAlignment="1">
      <alignment horizontal="center"/>
    </xf>
    <xf numFmtId="0" fontId="9" fillId="9" borderId="35" xfId="0" applyFont="1" applyFill="1" applyBorder="1" applyAlignment="1">
      <alignment horizontal="center"/>
    </xf>
    <xf numFmtId="0" fontId="4" fillId="2" borderId="33" xfId="0" applyFont="1" applyFill="1" applyBorder="1" applyAlignment="1">
      <alignment wrapText="1"/>
    </xf>
    <xf numFmtId="0" fontId="0" fillId="0" borderId="34" xfId="0" applyBorder="1" applyAlignment="1">
      <alignment wrapText="1"/>
    </xf>
    <xf numFmtId="0" fontId="0" fillId="0" borderId="35" xfId="0" applyBorder="1" applyAlignment="1">
      <alignment wrapText="1"/>
    </xf>
    <xf numFmtId="0" fontId="4" fillId="6" borderId="33" xfId="0" applyFont="1" applyFill="1" applyBorder="1" applyAlignment="1">
      <alignment horizontal="left" wrapText="1"/>
    </xf>
    <xf numFmtId="0" fontId="4" fillId="6" borderId="34" xfId="0" applyFont="1" applyFill="1" applyBorder="1" applyAlignment="1">
      <alignment horizontal="left" wrapText="1"/>
    </xf>
    <xf numFmtId="0" fontId="4" fillId="6" borderId="35" xfId="0" applyFont="1" applyFill="1" applyBorder="1" applyAlignment="1">
      <alignment horizontal="left" wrapText="1"/>
    </xf>
    <xf numFmtId="0" fontId="0" fillId="9" borderId="33" xfId="0" applyFill="1" applyBorder="1" applyAlignment="1">
      <alignment horizontal="left" wrapText="1"/>
    </xf>
    <xf numFmtId="0" fontId="0" fillId="9" borderId="21" xfId="0" applyFill="1" applyBorder="1" applyAlignment="1">
      <alignment horizontal="left" wrapText="1"/>
    </xf>
    <xf numFmtId="0" fontId="0" fillId="9" borderId="46" xfId="0" applyFill="1" applyBorder="1" applyAlignment="1">
      <alignment horizontal="left" wrapText="1"/>
    </xf>
    <xf numFmtId="0" fontId="24" fillId="0" borderId="33" xfId="0" applyFont="1" applyBorder="1" applyAlignment="1">
      <alignment horizontal="left" wrapText="1"/>
    </xf>
    <xf numFmtId="0" fontId="24" fillId="0" borderId="34" xfId="0" applyFont="1" applyBorder="1" applyAlignment="1">
      <alignment horizontal="left" wrapText="1"/>
    </xf>
    <xf numFmtId="0" fontId="24" fillId="0" borderId="35" xfId="0" applyFont="1" applyBorder="1" applyAlignment="1">
      <alignment horizontal="left" wrapText="1"/>
    </xf>
    <xf numFmtId="0" fontId="5" fillId="5" borderId="45" xfId="0" applyFont="1" applyFill="1" applyBorder="1" applyAlignment="1">
      <alignment horizontal="left" wrapText="1"/>
    </xf>
    <xf numFmtId="0" fontId="5" fillId="5" borderId="22" xfId="0" applyFont="1" applyFill="1" applyBorder="1" applyAlignment="1">
      <alignment horizontal="left" wrapText="1"/>
    </xf>
    <xf numFmtId="0" fontId="5" fillId="5" borderId="46" xfId="0" applyFont="1" applyFill="1" applyBorder="1" applyAlignment="1">
      <alignment horizontal="left" wrapText="1"/>
    </xf>
    <xf numFmtId="0" fontId="5" fillId="0" borderId="24" xfId="0" applyFont="1" applyBorder="1" applyAlignment="1">
      <alignment horizontal="right" wrapText="1"/>
    </xf>
    <xf numFmtId="0" fontId="5" fillId="0" borderId="0" xfId="0" applyFont="1" applyAlignment="1">
      <alignment horizontal="right" wrapText="1"/>
    </xf>
    <xf numFmtId="0" fontId="0" fillId="9" borderId="39" xfId="0" applyFill="1" applyBorder="1" applyAlignment="1">
      <alignment horizontal="left" wrapText="1"/>
    </xf>
    <xf numFmtId="0" fontId="0" fillId="9" borderId="17" xfId="0" applyFill="1" applyBorder="1" applyAlignment="1">
      <alignment horizontal="left" wrapText="1"/>
    </xf>
    <xf numFmtId="0" fontId="0" fillId="5" borderId="33" xfId="0" applyFill="1" applyBorder="1" applyAlignment="1">
      <alignment horizontal="left" wrapText="1"/>
    </xf>
    <xf numFmtId="0" fontId="0" fillId="5" borderId="41" xfId="0" applyFill="1" applyBorder="1" applyAlignment="1">
      <alignment horizontal="left" wrapText="1"/>
    </xf>
    <xf numFmtId="0" fontId="0" fillId="9" borderId="41" xfId="0" applyFill="1" applyBorder="1" applyAlignment="1">
      <alignment horizontal="left" wrapText="1"/>
    </xf>
    <xf numFmtId="0" fontId="24" fillId="0" borderId="21" xfId="0" applyFont="1" applyBorder="1" applyAlignment="1">
      <alignment horizontal="left" wrapText="1"/>
    </xf>
    <xf numFmtId="0" fontId="24" fillId="0" borderId="22" xfId="0" applyFont="1" applyBorder="1" applyAlignment="1">
      <alignment horizontal="left" wrapText="1"/>
    </xf>
    <xf numFmtId="0" fontId="24" fillId="0" borderId="23" xfId="0" applyFont="1" applyBorder="1" applyAlignment="1">
      <alignment horizontal="left" wrapText="1"/>
    </xf>
    <xf numFmtId="0" fontId="24" fillId="0" borderId="24" xfId="0" applyFont="1" applyBorder="1" applyAlignment="1">
      <alignment horizontal="left" wrapText="1"/>
    </xf>
    <xf numFmtId="0" fontId="24" fillId="0" borderId="0" xfId="0" applyFont="1" applyAlignment="1">
      <alignment horizontal="left" wrapText="1"/>
    </xf>
    <xf numFmtId="0" fontId="24" fillId="0" borderId="25" xfId="0" applyFont="1" applyBorder="1" applyAlignment="1">
      <alignment horizontal="left" wrapText="1"/>
    </xf>
    <xf numFmtId="0" fontId="24" fillId="0" borderId="13" xfId="0" applyFont="1" applyBorder="1" applyAlignment="1">
      <alignment wrapText="1"/>
    </xf>
    <xf numFmtId="0" fontId="24" fillId="0" borderId="14" xfId="0" applyFont="1" applyBorder="1" applyAlignment="1">
      <alignment wrapText="1"/>
    </xf>
    <xf numFmtId="0" fontId="24" fillId="0" borderId="15" xfId="0" applyFont="1" applyBorder="1" applyAlignment="1">
      <alignment wrapText="1"/>
    </xf>
    <xf numFmtId="0" fontId="4" fillId="6" borderId="2" xfId="0" applyFont="1" applyFill="1" applyBorder="1" applyAlignment="1">
      <alignment wrapText="1"/>
    </xf>
    <xf numFmtId="0" fontId="5" fillId="9" borderId="45" xfId="0" applyFont="1" applyFill="1" applyBorder="1" applyAlignment="1">
      <alignment horizontal="left" wrapText="1"/>
    </xf>
    <xf numFmtId="0" fontId="5" fillId="9" borderId="22" xfId="0" applyFont="1" applyFill="1" applyBorder="1" applyAlignment="1">
      <alignment horizontal="left" wrapText="1"/>
    </xf>
    <xf numFmtId="0" fontId="0" fillId="0" borderId="2" xfId="0" applyBorder="1" applyAlignment="1">
      <alignment wrapText="1"/>
    </xf>
    <xf numFmtId="0" fontId="0" fillId="0" borderId="0" xfId="0" applyAlignment="1">
      <alignment wrapText="1"/>
    </xf>
    <xf numFmtId="0" fontId="22" fillId="0" borderId="5" xfId="0" applyFont="1" applyBorder="1" applyAlignment="1">
      <alignment vertical="top" wrapText="1"/>
    </xf>
    <xf numFmtId="0" fontId="0" fillId="0" borderId="1" xfId="0" applyBorder="1" applyAlignment="1">
      <alignment wrapText="1"/>
    </xf>
    <xf numFmtId="0" fontId="0" fillId="0" borderId="3" xfId="0" applyBorder="1" applyAlignment="1">
      <alignment wrapText="1"/>
    </xf>
    <xf numFmtId="0" fontId="4" fillId="2" borderId="2" xfId="0" applyFont="1" applyFill="1" applyBorder="1" applyAlignment="1">
      <alignment wrapText="1"/>
    </xf>
    <xf numFmtId="0" fontId="0" fillId="16" borderId="7" xfId="0" applyFill="1" applyBorder="1" applyAlignment="1">
      <alignment horizontal="left" wrapText="1"/>
    </xf>
    <xf numFmtId="0" fontId="0" fillId="16" borderId="17" xfId="0" applyFill="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5" borderId="39" xfId="0" applyFill="1" applyBorder="1" applyAlignment="1">
      <alignment horizontal="left" wrapText="1"/>
    </xf>
    <xf numFmtId="0" fontId="0" fillId="5" borderId="17" xfId="0" applyFill="1" applyBorder="1" applyAlignment="1">
      <alignment horizontal="left" wrapText="1"/>
    </xf>
    <xf numFmtId="0" fontId="0" fillId="9" borderId="5" xfId="0" applyFill="1" applyBorder="1"/>
    <xf numFmtId="0" fontId="0" fillId="9" borderId="1" xfId="0" applyFill="1" applyBorder="1"/>
    <xf numFmtId="0" fontId="0" fillId="5" borderId="60" xfId="0" applyFill="1" applyBorder="1" applyAlignment="1">
      <alignment horizontal="left" wrapText="1"/>
    </xf>
    <xf numFmtId="0" fontId="29" fillId="16" borderId="7" xfId="0" applyFont="1" applyFill="1" applyBorder="1" applyAlignment="1">
      <alignment horizontal="left" wrapText="1"/>
    </xf>
    <xf numFmtId="0" fontId="29" fillId="16" borderId="17" xfId="0" applyFont="1" applyFill="1" applyBorder="1" applyAlignment="1">
      <alignment horizontal="left" wrapText="1"/>
    </xf>
    <xf numFmtId="0" fontId="29" fillId="20" borderId="60" xfId="0" applyFont="1" applyFill="1" applyBorder="1" applyAlignment="1">
      <alignment horizontal="left" wrapText="1"/>
    </xf>
    <xf numFmtId="0" fontId="29" fillId="20" borderId="41" xfId="0" applyFont="1" applyFill="1" applyBorder="1" applyAlignment="1">
      <alignment horizontal="left" wrapText="1"/>
    </xf>
    <xf numFmtId="0" fontId="29" fillId="0" borderId="24" xfId="0" applyFont="1" applyBorder="1" applyAlignment="1">
      <alignment horizontal="left" wrapText="1"/>
    </xf>
    <xf numFmtId="0" fontId="29" fillId="0" borderId="0" xfId="0" applyFont="1" applyAlignment="1">
      <alignment horizontal="left" wrapText="1"/>
    </xf>
    <xf numFmtId="0" fontId="22" fillId="0" borderId="11" xfId="0" applyFont="1" applyBorder="1" applyAlignment="1">
      <alignment horizontal="left" vertical="top" wrapText="1"/>
    </xf>
    <xf numFmtId="0" fontId="22" fillId="0" borderId="0" xfId="0" applyFont="1" applyAlignment="1">
      <alignment horizontal="left" vertical="top" wrapText="1"/>
    </xf>
    <xf numFmtId="0" fontId="5" fillId="0" borderId="0" xfId="0" applyFont="1" applyAlignment="1">
      <alignment horizontal="left" wrapText="1"/>
    </xf>
    <xf numFmtId="0" fontId="4" fillId="6" borderId="0" xfId="0" applyFont="1" applyFill="1" applyAlignment="1">
      <alignment horizontal="center" wrapText="1"/>
    </xf>
    <xf numFmtId="0" fontId="3" fillId="20" borderId="60" xfId="0" applyFont="1" applyFill="1" applyBorder="1" applyAlignment="1">
      <alignment horizontal="left" wrapText="1"/>
    </xf>
    <xf numFmtId="0" fontId="3" fillId="20" borderId="41" xfId="0" applyFont="1" applyFill="1" applyBorder="1" applyAlignment="1">
      <alignment horizontal="left" wrapText="1"/>
    </xf>
    <xf numFmtId="0" fontId="1" fillId="20" borderId="60" xfId="0" applyFont="1" applyFill="1" applyBorder="1" applyAlignment="1">
      <alignment horizontal="left" wrapText="1"/>
    </xf>
    <xf numFmtId="0" fontId="0" fillId="0" borderId="10" xfId="0" applyBorder="1" applyAlignment="1">
      <alignment horizontal="left" wrapText="1"/>
    </xf>
    <xf numFmtId="0" fontId="0" fillId="0" borderId="9" xfId="0" applyBorder="1" applyAlignment="1">
      <alignment horizontal="left" wrapText="1"/>
    </xf>
    <xf numFmtId="0" fontId="0" fillId="7" borderId="33" xfId="0" applyFill="1" applyBorder="1" applyAlignment="1">
      <alignment horizontal="left" wrapText="1"/>
    </xf>
    <xf numFmtId="0" fontId="0" fillId="7" borderId="41" xfId="0" applyFill="1" applyBorder="1" applyAlignment="1">
      <alignment horizontal="left" wrapText="1"/>
    </xf>
    <xf numFmtId="0" fontId="0" fillId="7" borderId="39" xfId="0" applyFill="1" applyBorder="1" applyAlignment="1">
      <alignment horizontal="left" wrapText="1"/>
    </xf>
    <xf numFmtId="0" fontId="0" fillId="7" borderId="17" xfId="0" applyFill="1" applyBorder="1" applyAlignment="1">
      <alignment horizontal="left" wrapText="1"/>
    </xf>
    <xf numFmtId="0" fontId="0" fillId="7" borderId="60" xfId="0" applyFill="1" applyBorder="1" applyAlignment="1">
      <alignment horizontal="left" wrapText="1"/>
    </xf>
    <xf numFmtId="0" fontId="0" fillId="7" borderId="33" xfId="0" applyFill="1" applyBorder="1" applyAlignment="1">
      <alignment wrapText="1"/>
    </xf>
    <xf numFmtId="0" fontId="0" fillId="7" borderId="34" xfId="0" applyFill="1" applyBorder="1" applyAlignment="1">
      <alignment wrapText="1"/>
    </xf>
    <xf numFmtId="0" fontId="5" fillId="18" borderId="50" xfId="3" applyFont="1" applyBorder="1" applyAlignment="1">
      <alignment horizontal="center" wrapText="1"/>
    </xf>
    <xf numFmtId="0" fontId="5" fillId="18" borderId="53" xfId="3" applyFont="1" applyBorder="1" applyAlignment="1">
      <alignment horizontal="center" wrapText="1"/>
    </xf>
    <xf numFmtId="0" fontId="19" fillId="18" borderId="56" xfId="3" applyFont="1" applyBorder="1" applyAlignment="1">
      <alignment horizontal="center"/>
    </xf>
    <xf numFmtId="0" fontId="19" fillId="18" borderId="54" xfId="3" applyFont="1" applyBorder="1" applyAlignment="1">
      <alignment horizontal="center"/>
    </xf>
    <xf numFmtId="0" fontId="8" fillId="0" borderId="21" xfId="0" applyFont="1" applyBorder="1" applyAlignment="1">
      <alignment horizontal="center" vertic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22"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8" fillId="0" borderId="2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9"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22" xfId="0" applyFont="1" applyBorder="1" applyAlignment="1">
      <alignment horizontal="center" vertical="center" wrapText="1"/>
    </xf>
    <xf numFmtId="0" fontId="19" fillId="0" borderId="24" xfId="0" applyFont="1" applyBorder="1" applyAlignment="1">
      <alignment horizontal="left" wrapText="1"/>
    </xf>
    <xf numFmtId="0" fontId="19" fillId="0" borderId="0" xfId="0" applyFont="1" applyAlignment="1">
      <alignment horizontal="left" wrapText="1"/>
    </xf>
    <xf numFmtId="0" fontId="2" fillId="0" borderId="0" xfId="3" applyFont="1" applyFill="1" applyBorder="1" applyAlignment="1">
      <alignment wrapText="1"/>
    </xf>
    <xf numFmtId="0" fontId="2" fillId="0" borderId="0" xfId="0" applyFont="1" applyAlignment="1">
      <alignment wrapText="1"/>
    </xf>
    <xf numFmtId="0" fontId="25" fillId="0" borderId="0" xfId="3" applyFont="1" applyFill="1" applyBorder="1" applyAlignment="1">
      <alignment wrapText="1"/>
    </xf>
    <xf numFmtId="0" fontId="52" fillId="0" borderId="0" xfId="3" applyFont="1" applyFill="1" applyBorder="1" applyAlignment="1">
      <alignment wrapText="1"/>
    </xf>
    <xf numFmtId="0" fontId="32" fillId="0" borderId="0" xfId="0" applyFont="1" applyAlignment="1">
      <alignment horizontal="left" wrapText="1"/>
    </xf>
    <xf numFmtId="0" fontId="1" fillId="22" borderId="0" xfId="0" applyFont="1" applyFill="1" applyAlignment="1">
      <alignment horizontal="left" wrapText="1"/>
    </xf>
  </cellXfs>
  <cellStyles count="5">
    <cellStyle name="Comma" xfId="1" builtinId="3"/>
    <cellStyle name="Hyperlink" xfId="4" builtinId="8"/>
    <cellStyle name="Normal" xfId="0" builtinId="0"/>
    <cellStyle name="Note" xfId="3" builtinId="10"/>
    <cellStyle name="Percent" xfId="2" builtinId="5"/>
  </cellStyles>
  <dxfs count="0"/>
  <tableStyles count="0" defaultTableStyle="TableStyleMedium2" defaultPivotStyle="PivotStyleLight16"/>
  <colors>
    <mruColors>
      <color rgb="FFB5A4CC"/>
      <color rgb="FF0000CC"/>
      <color rgb="FFF8A45E"/>
      <color rgb="FF00B050"/>
      <color rgb="FFC75E4D"/>
      <color rgb="FFB7DEE8"/>
      <color rgb="FFB6F600"/>
      <color rgb="FFE1DAEA"/>
      <color rgb="FFE26B0A"/>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1332937</xdr:colOff>
      <xdr:row>0</xdr:row>
      <xdr:rowOff>122001</xdr:rowOff>
    </xdr:from>
    <xdr:ext cx="3023163" cy="805099"/>
    <xdr:sp macro="" textlink="">
      <xdr:nvSpPr>
        <xdr:cNvPr id="2" name="TextBox 1">
          <a:extLst>
            <a:ext uri="{FF2B5EF4-FFF2-40B4-BE49-F238E27FC236}">
              <a16:creationId xmlns:a16="http://schemas.microsoft.com/office/drawing/2014/main" id="{AA9752E2-42A8-4A90-B220-CC311C32B72B}"/>
            </a:ext>
          </a:extLst>
        </xdr:cNvPr>
        <xdr:cNvSpPr txBox="1"/>
      </xdr:nvSpPr>
      <xdr:spPr>
        <a:xfrm>
          <a:off x="9486337" y="122001"/>
          <a:ext cx="3023163" cy="8050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4400" b="1">
              <a:solidFill>
                <a:srgbClr val="C75E4D"/>
              </a:solidFill>
            </a:rPr>
            <a:t>EXHIBIT 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1645920</xdr:colOff>
      <xdr:row>0</xdr:row>
      <xdr:rowOff>167640</xdr:rowOff>
    </xdr:from>
    <xdr:ext cx="3023163" cy="805099"/>
    <xdr:sp macro="" textlink="">
      <xdr:nvSpPr>
        <xdr:cNvPr id="3" name="TextBox 2">
          <a:extLst>
            <a:ext uri="{FF2B5EF4-FFF2-40B4-BE49-F238E27FC236}">
              <a16:creationId xmlns:a16="http://schemas.microsoft.com/office/drawing/2014/main" id="{A67FDD70-9A32-4D95-B6B3-16E78D87255B}"/>
            </a:ext>
          </a:extLst>
        </xdr:cNvPr>
        <xdr:cNvSpPr txBox="1"/>
      </xdr:nvSpPr>
      <xdr:spPr>
        <a:xfrm>
          <a:off x="9814560" y="167640"/>
          <a:ext cx="3023163" cy="8050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4400" b="1">
              <a:solidFill>
                <a:srgbClr val="C75E4D"/>
              </a:solidFill>
            </a:rPr>
            <a:t>EXHIBIT 2</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1358900</xdr:colOff>
      <xdr:row>2</xdr:row>
      <xdr:rowOff>38100</xdr:rowOff>
    </xdr:from>
    <xdr:ext cx="3023163" cy="805099"/>
    <xdr:sp macro="" textlink="">
      <xdr:nvSpPr>
        <xdr:cNvPr id="2" name="TextBox 1">
          <a:extLst>
            <a:ext uri="{FF2B5EF4-FFF2-40B4-BE49-F238E27FC236}">
              <a16:creationId xmlns:a16="http://schemas.microsoft.com/office/drawing/2014/main" id="{41BAE3C4-B868-48F6-97BD-AB60E3DEFAD9}"/>
            </a:ext>
          </a:extLst>
        </xdr:cNvPr>
        <xdr:cNvSpPr txBox="1"/>
      </xdr:nvSpPr>
      <xdr:spPr>
        <a:xfrm>
          <a:off x="11290300" y="520700"/>
          <a:ext cx="3023163" cy="8050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4400" b="1">
              <a:solidFill>
                <a:srgbClr val="C75E4D"/>
              </a:solidFill>
            </a:rPr>
            <a:t>EXHIBIT 3A</a:t>
          </a:r>
        </a:p>
      </xdr:txBody>
    </xdr:sp>
    <xdr:clientData/>
  </xdr:oneCellAnchor>
  <xdr:oneCellAnchor>
    <xdr:from>
      <xdr:col>1</xdr:col>
      <xdr:colOff>802736</xdr:colOff>
      <xdr:row>34</xdr:row>
      <xdr:rowOff>63500</xdr:rowOff>
    </xdr:from>
    <xdr:ext cx="16300329" cy="805099"/>
    <xdr:sp macro="" textlink="">
      <xdr:nvSpPr>
        <xdr:cNvPr id="3" name="TextBox 2">
          <a:extLst>
            <a:ext uri="{FF2B5EF4-FFF2-40B4-BE49-F238E27FC236}">
              <a16:creationId xmlns:a16="http://schemas.microsoft.com/office/drawing/2014/main" id="{14B95DBE-2AE6-4132-86D8-031680D53F17}"/>
            </a:ext>
          </a:extLst>
        </xdr:cNvPr>
        <xdr:cNvSpPr txBox="1"/>
      </xdr:nvSpPr>
      <xdr:spPr>
        <a:xfrm>
          <a:off x="1114245" y="12284255"/>
          <a:ext cx="16300329" cy="805099"/>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4400" b="1">
              <a:solidFill>
                <a:srgbClr val="C75E4D"/>
              </a:solidFill>
            </a:rPr>
            <a:t>EXHIBIT 3B</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201084</xdr:colOff>
      <xdr:row>18</xdr:row>
      <xdr:rowOff>0</xdr:rowOff>
    </xdr:from>
    <xdr:ext cx="1397000" cy="26456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874251" y="6413500"/>
          <a:ext cx="1397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Enter on '</a:t>
          </a:r>
          <a:r>
            <a:rPr lang="en-US" sz="1100" b="1"/>
            <a:t>School</a:t>
          </a:r>
          <a:r>
            <a:rPr lang="en-US" sz="1100"/>
            <a:t>'</a:t>
          </a:r>
        </a:p>
      </xdr:txBody>
    </xdr:sp>
    <xdr:clientData/>
  </xdr:oneCellAnchor>
  <xdr:oneCellAnchor>
    <xdr:from>
      <xdr:col>4</xdr:col>
      <xdr:colOff>660399</xdr:colOff>
      <xdr:row>0</xdr:row>
      <xdr:rowOff>12700</xdr:rowOff>
    </xdr:from>
    <xdr:ext cx="2565401" cy="584200"/>
    <xdr:sp macro="" textlink="">
      <xdr:nvSpPr>
        <xdr:cNvPr id="4" name="TextBox 3">
          <a:extLst>
            <a:ext uri="{FF2B5EF4-FFF2-40B4-BE49-F238E27FC236}">
              <a16:creationId xmlns:a16="http://schemas.microsoft.com/office/drawing/2014/main" id="{10930DE1-6954-48FA-A6BF-C33EC1781ECE}"/>
            </a:ext>
          </a:extLst>
        </xdr:cNvPr>
        <xdr:cNvSpPr txBox="1"/>
      </xdr:nvSpPr>
      <xdr:spPr>
        <a:xfrm>
          <a:off x="12179299" y="12700"/>
          <a:ext cx="2565401" cy="584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4000" b="1">
              <a:solidFill>
                <a:srgbClr val="C75E4D"/>
              </a:solidFill>
            </a:rPr>
            <a:t>EXHIBIT 4A</a:t>
          </a:r>
        </a:p>
      </xdr:txBody>
    </xdr:sp>
    <xdr:clientData/>
  </xdr:oneCellAnchor>
  <xdr:oneCellAnchor>
    <xdr:from>
      <xdr:col>4</xdr:col>
      <xdr:colOff>38101</xdr:colOff>
      <xdr:row>27</xdr:row>
      <xdr:rowOff>14705</xdr:rowOff>
    </xdr:from>
    <xdr:ext cx="2996530" cy="774032"/>
    <xdr:sp macro="" textlink="">
      <xdr:nvSpPr>
        <xdr:cNvPr id="5" name="TextBox 4">
          <a:extLst>
            <a:ext uri="{FF2B5EF4-FFF2-40B4-BE49-F238E27FC236}">
              <a16:creationId xmlns:a16="http://schemas.microsoft.com/office/drawing/2014/main" id="{4775578F-B890-4001-B260-81FBC8E1E1D9}"/>
            </a:ext>
          </a:extLst>
        </xdr:cNvPr>
        <xdr:cNvSpPr txBox="1"/>
      </xdr:nvSpPr>
      <xdr:spPr>
        <a:xfrm>
          <a:off x="11775575" y="10141284"/>
          <a:ext cx="2996530" cy="77403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4400" b="1">
              <a:solidFill>
                <a:srgbClr val="C75E4D"/>
              </a:solidFill>
            </a:rPr>
            <a:t>EXHIBIT 4B</a:t>
          </a:r>
        </a:p>
      </xdr:txBody>
    </xdr:sp>
    <xdr:clientData/>
  </xdr:oneCellAnchor>
  <xdr:twoCellAnchor>
    <xdr:from>
      <xdr:col>1</xdr:col>
      <xdr:colOff>7912100</xdr:colOff>
      <xdr:row>30</xdr:row>
      <xdr:rowOff>17781</xdr:rowOff>
    </xdr:from>
    <xdr:to>
      <xdr:col>1</xdr:col>
      <xdr:colOff>7957819</xdr:colOff>
      <xdr:row>30</xdr:row>
      <xdr:rowOff>63500</xdr:rowOff>
    </xdr:to>
    <xdr:sp macro="" textlink="">
      <xdr:nvSpPr>
        <xdr:cNvPr id="3" name="TextBox 2">
          <a:extLst>
            <a:ext uri="{FF2B5EF4-FFF2-40B4-BE49-F238E27FC236}">
              <a16:creationId xmlns:a16="http://schemas.microsoft.com/office/drawing/2014/main" id="{58D8E350-219B-44F0-8C98-7E22AB9D66B7}"/>
            </a:ext>
          </a:extLst>
        </xdr:cNvPr>
        <xdr:cNvSpPr txBox="1"/>
      </xdr:nvSpPr>
      <xdr:spPr>
        <a:xfrm>
          <a:off x="8509000" y="16108681"/>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0</xdr:colOff>
      <xdr:row>2</xdr:row>
      <xdr:rowOff>0</xdr:rowOff>
    </xdr:from>
    <xdr:ext cx="2565401" cy="584200"/>
    <xdr:sp macro="" textlink="">
      <xdr:nvSpPr>
        <xdr:cNvPr id="4" name="TextBox 3">
          <a:extLst>
            <a:ext uri="{FF2B5EF4-FFF2-40B4-BE49-F238E27FC236}">
              <a16:creationId xmlns:a16="http://schemas.microsoft.com/office/drawing/2014/main" id="{5F6DF01F-83AE-4F0A-A3D9-C36CC3374229}"/>
            </a:ext>
          </a:extLst>
        </xdr:cNvPr>
        <xdr:cNvSpPr txBox="1"/>
      </xdr:nvSpPr>
      <xdr:spPr>
        <a:xfrm>
          <a:off x="10528300" y="495300"/>
          <a:ext cx="2565401" cy="584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4000" b="1">
            <a:solidFill>
              <a:srgbClr val="C75E4D"/>
            </a:solidFill>
          </a:endParaRPr>
        </a:p>
      </xdr:txBody>
    </xdr:sp>
    <xdr:clientData/>
  </xdr:oneCellAnchor>
  <xdr:oneCellAnchor>
    <xdr:from>
      <xdr:col>9</xdr:col>
      <xdr:colOff>81125</xdr:colOff>
      <xdr:row>1</xdr:row>
      <xdr:rowOff>210717</xdr:rowOff>
    </xdr:from>
    <xdr:ext cx="4457700" cy="584200"/>
    <xdr:sp macro="" textlink="">
      <xdr:nvSpPr>
        <xdr:cNvPr id="6" name="TextBox 5">
          <a:extLst>
            <a:ext uri="{FF2B5EF4-FFF2-40B4-BE49-F238E27FC236}">
              <a16:creationId xmlns:a16="http://schemas.microsoft.com/office/drawing/2014/main" id="{B0F6B401-4C67-4293-B5B5-FD4D8C796A97}"/>
            </a:ext>
          </a:extLst>
        </xdr:cNvPr>
        <xdr:cNvSpPr txBox="1"/>
      </xdr:nvSpPr>
      <xdr:spPr>
        <a:xfrm>
          <a:off x="10040258" y="443982"/>
          <a:ext cx="4457700" cy="584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4000" b="1">
              <a:solidFill>
                <a:srgbClr val="C75E4D"/>
              </a:solidFill>
            </a:rPr>
            <a:t>EXHIBITS 5A - 5E</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4841240</xdr:colOff>
      <xdr:row>0</xdr:row>
      <xdr:rowOff>116840</xdr:rowOff>
    </xdr:from>
    <xdr:ext cx="2247899" cy="533400"/>
    <xdr:sp macro="" textlink="">
      <xdr:nvSpPr>
        <xdr:cNvPr id="7" name="TextBox 6">
          <a:extLst>
            <a:ext uri="{FF2B5EF4-FFF2-40B4-BE49-F238E27FC236}">
              <a16:creationId xmlns:a16="http://schemas.microsoft.com/office/drawing/2014/main" id="{A7BA3F93-C368-4EAC-89C5-38B03D7EF60E}"/>
            </a:ext>
          </a:extLst>
        </xdr:cNvPr>
        <xdr:cNvSpPr txBox="1"/>
      </xdr:nvSpPr>
      <xdr:spPr>
        <a:xfrm>
          <a:off x="12277090" y="116840"/>
          <a:ext cx="2247899" cy="5334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3600" b="1">
              <a:solidFill>
                <a:srgbClr val="C75E4D"/>
              </a:solidFill>
            </a:rPr>
            <a:t>EXHIBIT 6</a:t>
          </a:r>
        </a:p>
        <a:p>
          <a:endParaRPr lang="en-US" sz="3600" b="1">
            <a:solidFill>
              <a:srgbClr val="C75E4D"/>
            </a:solidFil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4800601</xdr:colOff>
      <xdr:row>0</xdr:row>
      <xdr:rowOff>127000</xdr:rowOff>
    </xdr:from>
    <xdr:ext cx="2247899" cy="596900"/>
    <xdr:sp macro="" textlink="">
      <xdr:nvSpPr>
        <xdr:cNvPr id="3" name="TextBox 2">
          <a:extLst>
            <a:ext uri="{FF2B5EF4-FFF2-40B4-BE49-F238E27FC236}">
              <a16:creationId xmlns:a16="http://schemas.microsoft.com/office/drawing/2014/main" id="{44BEA3A3-5CEF-43B9-A57B-909902BDC2FF}"/>
            </a:ext>
          </a:extLst>
        </xdr:cNvPr>
        <xdr:cNvSpPr txBox="1"/>
      </xdr:nvSpPr>
      <xdr:spPr>
        <a:xfrm>
          <a:off x="12515851" y="127000"/>
          <a:ext cx="2247899" cy="5969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3600" b="1">
              <a:solidFill>
                <a:srgbClr val="C75E4D"/>
              </a:solidFill>
            </a:rPr>
            <a:t>EXHIBIT 7</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Y%202025%20Calculation%20RESUL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Y 2025 Calculation RESUL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urrent/title-34/part-300/appendix-Appendix%20A%20to%20Part%20300" TargetMode="External"/><Relationship Id="rId1" Type="http://schemas.openxmlformats.org/officeDocument/2006/relationships/hyperlink" Target="https://www.ecfr.gov/current/title-34/subtitle-B/chapter-III/part-300/subpart-C/section-300.20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23"/>
  <sheetViews>
    <sheetView zoomScale="140" zoomScaleNormal="140" workbookViewId="0">
      <selection activeCell="C27" sqref="C27"/>
    </sheetView>
  </sheetViews>
  <sheetFormatPr defaultRowHeight="14.4" x14ac:dyDescent="0.3"/>
  <sheetData>
    <row r="1" spans="1:10" ht="18" x14ac:dyDescent="0.35">
      <c r="A1" s="274" t="s">
        <v>177</v>
      </c>
      <c r="B1" s="274"/>
      <c r="C1" s="274"/>
      <c r="D1" s="274"/>
      <c r="E1" s="274"/>
      <c r="F1" s="274"/>
      <c r="G1" s="274"/>
      <c r="H1" s="274"/>
      <c r="I1" s="274"/>
      <c r="J1" s="274"/>
    </row>
    <row r="2" spans="1:10" ht="17.25" customHeight="1" thickBot="1" x14ac:dyDescent="0.35"/>
    <row r="3" spans="1:10" ht="32.25" customHeight="1" thickBot="1" x14ac:dyDescent="0.35">
      <c r="A3" s="271" t="s">
        <v>131</v>
      </c>
      <c r="B3" s="272"/>
      <c r="C3" s="272"/>
      <c r="D3" s="272"/>
      <c r="E3" s="272"/>
      <c r="F3" s="272"/>
      <c r="G3" s="272"/>
      <c r="H3" s="272"/>
      <c r="I3" s="272"/>
      <c r="J3" s="273"/>
    </row>
    <row r="4" spans="1:10" ht="15" customHeight="1" x14ac:dyDescent="0.3">
      <c r="A4" s="275" t="s">
        <v>234</v>
      </c>
      <c r="B4" s="275"/>
      <c r="C4" s="275"/>
      <c r="D4" s="275"/>
      <c r="E4" s="275"/>
      <c r="F4" s="275"/>
      <c r="G4" s="275"/>
      <c r="H4" s="275"/>
      <c r="I4" s="275"/>
      <c r="J4" s="275"/>
    </row>
    <row r="5" spans="1:10" x14ac:dyDescent="0.3">
      <c r="A5" s="276"/>
      <c r="B5" s="276"/>
      <c r="C5" s="276"/>
      <c r="D5" s="276"/>
      <c r="E5" s="276"/>
      <c r="F5" s="276"/>
      <c r="G5" s="276"/>
      <c r="H5" s="276"/>
      <c r="I5" s="276"/>
      <c r="J5" s="276"/>
    </row>
    <row r="6" spans="1:10" x14ac:dyDescent="0.3">
      <c r="A6" s="276"/>
      <c r="B6" s="276"/>
      <c r="C6" s="276"/>
      <c r="D6" s="276"/>
      <c r="E6" s="276"/>
      <c r="F6" s="276"/>
      <c r="G6" s="276"/>
      <c r="H6" s="276"/>
      <c r="I6" s="276"/>
      <c r="J6" s="276"/>
    </row>
    <row r="7" spans="1:10" x14ac:dyDescent="0.3">
      <c r="A7" s="276"/>
      <c r="B7" s="276"/>
      <c r="C7" s="276"/>
      <c r="D7" s="276"/>
      <c r="E7" s="276"/>
      <c r="F7" s="276"/>
      <c r="G7" s="276"/>
      <c r="H7" s="276"/>
      <c r="I7" s="276"/>
      <c r="J7" s="276"/>
    </row>
    <row r="8" spans="1:10" x14ac:dyDescent="0.3">
      <c r="A8" s="276"/>
      <c r="B8" s="276"/>
      <c r="C8" s="276"/>
      <c r="D8" s="276"/>
      <c r="E8" s="276"/>
      <c r="F8" s="276"/>
      <c r="G8" s="276"/>
      <c r="H8" s="276"/>
      <c r="I8" s="276"/>
      <c r="J8" s="276"/>
    </row>
    <row r="9" spans="1:10" x14ac:dyDescent="0.3">
      <c r="A9" s="276"/>
      <c r="B9" s="276"/>
      <c r="C9" s="276"/>
      <c r="D9" s="276"/>
      <c r="E9" s="276"/>
      <c r="F9" s="276"/>
      <c r="G9" s="276"/>
      <c r="H9" s="276"/>
      <c r="I9" s="276"/>
      <c r="J9" s="276"/>
    </row>
    <row r="10" spans="1:10" x14ac:dyDescent="0.3">
      <c r="A10" s="276"/>
      <c r="B10" s="276"/>
      <c r="C10" s="276"/>
      <c r="D10" s="276"/>
      <c r="E10" s="276"/>
      <c r="F10" s="276"/>
      <c r="G10" s="276"/>
      <c r="H10" s="276"/>
      <c r="I10" s="276"/>
      <c r="J10" s="276"/>
    </row>
    <row r="11" spans="1:10" x14ac:dyDescent="0.3">
      <c r="A11" s="276"/>
      <c r="B11" s="276"/>
      <c r="C11" s="276"/>
      <c r="D11" s="276"/>
      <c r="E11" s="276"/>
      <c r="F11" s="276"/>
      <c r="G11" s="276"/>
      <c r="H11" s="276"/>
      <c r="I11" s="276"/>
      <c r="J11" s="276"/>
    </row>
    <row r="12" spans="1:10" x14ac:dyDescent="0.3">
      <c r="A12" s="276"/>
      <c r="B12" s="276"/>
      <c r="C12" s="276"/>
      <c r="D12" s="276"/>
      <c r="E12" s="276"/>
      <c r="F12" s="276"/>
      <c r="G12" s="276"/>
      <c r="H12" s="276"/>
      <c r="I12" s="276"/>
      <c r="J12" s="276"/>
    </row>
    <row r="13" spans="1:10" x14ac:dyDescent="0.3">
      <c r="A13" s="276"/>
      <c r="B13" s="276"/>
      <c r="C13" s="276"/>
      <c r="D13" s="276"/>
      <c r="E13" s="276"/>
      <c r="F13" s="276"/>
      <c r="G13" s="276"/>
      <c r="H13" s="276"/>
      <c r="I13" s="276"/>
      <c r="J13" s="276"/>
    </row>
    <row r="14" spans="1:10" x14ac:dyDescent="0.3">
      <c r="A14" s="276"/>
      <c r="B14" s="276"/>
      <c r="C14" s="276"/>
      <c r="D14" s="276"/>
      <c r="E14" s="276"/>
      <c r="F14" s="276"/>
      <c r="G14" s="276"/>
      <c r="H14" s="276"/>
      <c r="I14" s="276"/>
      <c r="J14" s="276"/>
    </row>
    <row r="15" spans="1:10" x14ac:dyDescent="0.3">
      <c r="A15" s="276"/>
      <c r="B15" s="276"/>
      <c r="C15" s="276"/>
      <c r="D15" s="276"/>
      <c r="E15" s="276"/>
      <c r="F15" s="276"/>
      <c r="G15" s="276"/>
      <c r="H15" s="276"/>
      <c r="I15" s="276"/>
      <c r="J15" s="276"/>
    </row>
    <row r="16" spans="1:10" x14ac:dyDescent="0.3">
      <c r="A16" s="276"/>
      <c r="B16" s="276"/>
      <c r="C16" s="276"/>
      <c r="D16" s="276"/>
      <c r="E16" s="276"/>
      <c r="F16" s="276"/>
      <c r="G16" s="276"/>
      <c r="H16" s="276"/>
      <c r="I16" s="276"/>
      <c r="J16" s="276"/>
    </row>
    <row r="17" spans="1:17" x14ac:dyDescent="0.3">
      <c r="A17" s="276"/>
      <c r="B17" s="276"/>
      <c r="C17" s="276"/>
      <c r="D17" s="276"/>
      <c r="E17" s="276"/>
      <c r="F17" s="276"/>
      <c r="G17" s="276"/>
      <c r="H17" s="276"/>
      <c r="I17" s="276"/>
      <c r="J17" s="276"/>
      <c r="Q17" t="s">
        <v>230</v>
      </c>
    </row>
    <row r="18" spans="1:17" x14ac:dyDescent="0.3">
      <c r="A18" s="276"/>
      <c r="B18" s="276"/>
      <c r="C18" s="276"/>
      <c r="D18" s="276"/>
      <c r="E18" s="276"/>
      <c r="F18" s="276"/>
      <c r="G18" s="276"/>
      <c r="H18" s="276"/>
      <c r="I18" s="276"/>
      <c r="J18" s="276"/>
    </row>
    <row r="19" spans="1:17" x14ac:dyDescent="0.3">
      <c r="A19" s="256" t="s">
        <v>227</v>
      </c>
      <c r="B19" s="256"/>
      <c r="C19" s="256"/>
    </row>
    <row r="20" spans="1:17" x14ac:dyDescent="0.3">
      <c r="A20" s="270" t="s">
        <v>225</v>
      </c>
    </row>
    <row r="22" spans="1:17" x14ac:dyDescent="0.3">
      <c r="A22" s="256" t="s">
        <v>228</v>
      </c>
      <c r="B22" s="256"/>
      <c r="C22" s="256"/>
      <c r="D22" s="256"/>
      <c r="E22" s="256"/>
    </row>
    <row r="23" spans="1:17" x14ac:dyDescent="0.3">
      <c r="A23" s="270" t="s">
        <v>226</v>
      </c>
    </row>
  </sheetData>
  <mergeCells count="3">
    <mergeCell ref="A3:J3"/>
    <mergeCell ref="A1:J1"/>
    <mergeCell ref="A4:J18"/>
  </mergeCells>
  <hyperlinks>
    <hyperlink ref="A20" r:id="rId1" xr:uid="{B1CBC54D-02DF-49A2-B03E-A191976DC817}"/>
    <hyperlink ref="A23" r:id="rId2" xr:uid="{6CBC124E-B036-4324-B9EA-CD830EAE22EC}"/>
  </hyperlinks>
  <printOptions horizontalCentered="1"/>
  <pageMargins left="0.7" right="0.7" top="0.75" bottom="0.75" header="0.3" footer="0.3"/>
  <pageSetup scale="99" orientation="portrait" r:id="rId3"/>
  <headerFooter differentFirst="1">
    <oddFooter>&amp;C30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F27AE-D3B0-43BF-A1EE-77EC096014C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31869B"/>
  </sheetPr>
  <dimension ref="B1:H58"/>
  <sheetViews>
    <sheetView tabSelected="1" zoomScaleNormal="100" workbookViewId="0">
      <selection activeCell="G13" sqref="G13"/>
    </sheetView>
  </sheetViews>
  <sheetFormatPr defaultRowHeight="14.4" x14ac:dyDescent="0.3"/>
  <cols>
    <col min="1" max="1" width="2.5546875" customWidth="1"/>
    <col min="2" max="2" width="12" customWidth="1"/>
    <col min="3" max="3" width="76.5546875" bestFit="1" customWidth="1"/>
    <col min="4" max="4" width="15.5546875" customWidth="1"/>
    <col min="6" max="6" width="2.5546875" customWidth="1"/>
    <col min="7" max="7" width="86" customWidth="1"/>
    <col min="8" max="8" width="15.5546875" customWidth="1"/>
  </cols>
  <sheetData>
    <row r="1" spans="2:8" ht="18.600000000000001" thickBot="1" x14ac:dyDescent="0.4">
      <c r="B1" s="156" t="s">
        <v>137</v>
      </c>
    </row>
    <row r="2" spans="2:8" ht="21" customHeight="1" thickBot="1" x14ac:dyDescent="0.4">
      <c r="B2" s="282" t="s">
        <v>235</v>
      </c>
      <c r="C2" s="283"/>
      <c r="D2" s="284"/>
    </row>
    <row r="3" spans="2:8" ht="74.25" customHeight="1" thickBot="1" x14ac:dyDescent="0.35">
      <c r="B3" s="279" t="s">
        <v>213</v>
      </c>
      <c r="C3" s="280"/>
      <c r="D3" s="281"/>
    </row>
    <row r="4" spans="2:8" ht="15" thickBot="1" x14ac:dyDescent="0.35"/>
    <row r="5" spans="2:8" ht="31.35" customHeight="1" x14ac:dyDescent="0.3">
      <c r="B5" s="285" t="s">
        <v>171</v>
      </c>
      <c r="C5" s="286"/>
      <c r="D5" s="287"/>
      <c r="F5" s="288" t="s">
        <v>170</v>
      </c>
      <c r="G5" s="289"/>
      <c r="H5" s="290"/>
    </row>
    <row r="6" spans="2:8" ht="79.05" customHeight="1" x14ac:dyDescent="0.3">
      <c r="B6" s="277" t="s">
        <v>200</v>
      </c>
      <c r="C6" s="277"/>
      <c r="D6" s="277"/>
      <c r="F6" s="278"/>
      <c r="G6" s="278"/>
      <c r="H6" s="278"/>
    </row>
    <row r="7" spans="2:8" ht="32.549999999999997" customHeight="1" x14ac:dyDescent="0.3">
      <c r="B7" s="277" t="s">
        <v>222</v>
      </c>
      <c r="C7" s="277"/>
      <c r="D7" s="277"/>
      <c r="F7" s="277" t="s">
        <v>223</v>
      </c>
      <c r="G7" s="277"/>
      <c r="H7" s="277"/>
    </row>
    <row r="8" spans="2:8" ht="29.55" customHeight="1" x14ac:dyDescent="0.3">
      <c r="B8" s="277" t="s">
        <v>257</v>
      </c>
      <c r="C8" s="277"/>
      <c r="D8" s="277"/>
      <c r="F8" s="277" t="s">
        <v>258</v>
      </c>
      <c r="G8" s="277"/>
      <c r="H8" s="277"/>
    </row>
    <row r="9" spans="2:8" ht="15" customHeight="1" thickBot="1" x14ac:dyDescent="0.35">
      <c r="B9" s="8"/>
      <c r="C9" s="41"/>
      <c r="D9" s="229" t="s">
        <v>9</v>
      </c>
      <c r="F9" s="14" t="s">
        <v>41</v>
      </c>
      <c r="G9" s="16"/>
      <c r="H9" s="228" t="s">
        <v>9</v>
      </c>
    </row>
    <row r="10" spans="2:8" x14ac:dyDescent="0.3">
      <c r="B10" s="8"/>
      <c r="C10" s="41"/>
      <c r="D10" s="193"/>
      <c r="F10" s="6" t="s">
        <v>42</v>
      </c>
      <c r="G10" s="1"/>
      <c r="H10" s="84"/>
    </row>
    <row r="11" spans="2:8" ht="21.6" thickBot="1" x14ac:dyDescent="0.45">
      <c r="B11" s="8"/>
      <c r="C11" s="194" t="s">
        <v>35</v>
      </c>
      <c r="D11" s="196"/>
      <c r="F11" s="30"/>
      <c r="G11" s="39"/>
      <c r="H11" s="39"/>
    </row>
    <row r="12" spans="2:8" ht="15.6" thickTop="1" thickBot="1" x14ac:dyDescent="0.35">
      <c r="B12" s="6"/>
      <c r="C12" s="1"/>
      <c r="D12" s="4"/>
      <c r="F12" s="8"/>
      <c r="G12" s="20" t="s">
        <v>215</v>
      </c>
      <c r="H12" s="23"/>
    </row>
    <row r="13" spans="2:8" ht="15" thickBot="1" x14ac:dyDescent="0.35">
      <c r="C13" s="16"/>
      <c r="D13" s="19"/>
      <c r="F13" s="8"/>
      <c r="G13" s="255" t="s">
        <v>229</v>
      </c>
      <c r="H13" s="197"/>
    </row>
    <row r="14" spans="2:8" x14ac:dyDescent="0.3">
      <c r="B14" s="16"/>
      <c r="F14" s="6"/>
      <c r="G14" s="4"/>
      <c r="H14" s="24"/>
    </row>
    <row r="15" spans="2:8" x14ac:dyDescent="0.3">
      <c r="F15" s="8"/>
      <c r="G15" s="21"/>
      <c r="H15" s="23"/>
    </row>
    <row r="16" spans="2:8" ht="15" thickBot="1" x14ac:dyDescent="0.35">
      <c r="C16" s="195" t="s">
        <v>202</v>
      </c>
      <c r="F16" s="8"/>
      <c r="G16" s="20" t="s">
        <v>216</v>
      </c>
      <c r="H16" s="23"/>
    </row>
    <row r="17" spans="6:8" ht="15" thickBot="1" x14ac:dyDescent="0.35">
      <c r="F17" s="8"/>
      <c r="G17" s="36" t="s">
        <v>286</v>
      </c>
      <c r="H17" s="197"/>
    </row>
    <row r="18" spans="6:8" x14ac:dyDescent="0.3">
      <c r="F18" s="6"/>
      <c r="G18" s="4"/>
      <c r="H18" s="24"/>
    </row>
    <row r="19" spans="6:8" x14ac:dyDescent="0.3">
      <c r="F19" s="8"/>
      <c r="H19" s="23"/>
    </row>
    <row r="20" spans="6:8" ht="15" thickBot="1" x14ac:dyDescent="0.35">
      <c r="F20" s="8"/>
      <c r="G20" s="20" t="s">
        <v>219</v>
      </c>
      <c r="H20" s="23"/>
    </row>
    <row r="21" spans="6:8" ht="15" thickBot="1" x14ac:dyDescent="0.35">
      <c r="F21" s="8"/>
      <c r="G21" s="36" t="s">
        <v>220</v>
      </c>
      <c r="H21" s="197"/>
    </row>
    <row r="22" spans="6:8" x14ac:dyDescent="0.3">
      <c r="F22" s="6"/>
      <c r="G22" s="4"/>
      <c r="H22" s="24"/>
    </row>
    <row r="23" spans="6:8" ht="15" thickBot="1" x14ac:dyDescent="0.35">
      <c r="F23" s="8"/>
      <c r="G23" s="20" t="s">
        <v>49</v>
      </c>
      <c r="H23" s="23"/>
    </row>
    <row r="24" spans="6:8" ht="15" thickBot="1" x14ac:dyDescent="0.35">
      <c r="F24" s="8"/>
      <c r="G24" s="36" t="s">
        <v>5</v>
      </c>
      <c r="H24" s="197"/>
    </row>
    <row r="25" spans="6:8" x14ac:dyDescent="0.3">
      <c r="F25" s="6"/>
      <c r="G25" s="4"/>
      <c r="H25" s="24"/>
    </row>
    <row r="26" spans="6:8" x14ac:dyDescent="0.3">
      <c r="F26" s="8"/>
      <c r="G26" s="5"/>
      <c r="H26" s="5"/>
    </row>
    <row r="27" spans="6:8" x14ac:dyDescent="0.3">
      <c r="F27" s="8"/>
      <c r="G27" s="20" t="s">
        <v>132</v>
      </c>
      <c r="H27" s="23"/>
    </row>
    <row r="28" spans="6:8" ht="15" thickBot="1" x14ac:dyDescent="0.35">
      <c r="F28" s="8"/>
      <c r="G28" s="21" t="s">
        <v>7</v>
      </c>
      <c r="H28" s="23"/>
    </row>
    <row r="29" spans="6:8" ht="15" thickBot="1" x14ac:dyDescent="0.35">
      <c r="F29" s="8"/>
      <c r="G29" s="36" t="s">
        <v>217</v>
      </c>
      <c r="H29" s="197"/>
    </row>
    <row r="30" spans="6:8" x14ac:dyDescent="0.3">
      <c r="F30" s="6"/>
      <c r="G30" s="4"/>
      <c r="H30" s="24"/>
    </row>
    <row r="31" spans="6:8" x14ac:dyDescent="0.3">
      <c r="F31" s="8"/>
      <c r="H31" s="23"/>
    </row>
    <row r="32" spans="6:8" x14ac:dyDescent="0.3">
      <c r="F32" s="8"/>
      <c r="G32" s="20" t="s">
        <v>51</v>
      </c>
      <c r="H32" s="23"/>
    </row>
    <row r="33" spans="2:8" x14ac:dyDescent="0.3">
      <c r="F33" s="8"/>
      <c r="G33" s="5" t="s">
        <v>70</v>
      </c>
      <c r="H33" s="29" t="s">
        <v>69</v>
      </c>
    </row>
    <row r="34" spans="2:8" x14ac:dyDescent="0.3">
      <c r="F34" s="8"/>
      <c r="G34" s="5" t="s">
        <v>71</v>
      </c>
      <c r="H34" s="23"/>
    </row>
    <row r="35" spans="2:8" x14ac:dyDescent="0.3">
      <c r="F35" s="8"/>
      <c r="H35" s="25"/>
    </row>
    <row r="36" spans="2:8" ht="15" thickBot="1" x14ac:dyDescent="0.35">
      <c r="F36" s="8"/>
      <c r="G36" s="20" t="s">
        <v>52</v>
      </c>
      <c r="H36" s="23"/>
    </row>
    <row r="37" spans="2:8" ht="15" thickBot="1" x14ac:dyDescent="0.35">
      <c r="F37" s="8"/>
      <c r="G37" s="16" t="s">
        <v>53</v>
      </c>
      <c r="H37" s="197"/>
    </row>
    <row r="38" spans="2:8" x14ac:dyDescent="0.3">
      <c r="F38" s="6"/>
      <c r="G38" s="4"/>
      <c r="H38" s="24"/>
    </row>
    <row r="39" spans="2:8" x14ac:dyDescent="0.3">
      <c r="B39" s="16" t="s">
        <v>109</v>
      </c>
      <c r="F39" s="6"/>
      <c r="G39" s="1"/>
      <c r="H39" s="24"/>
    </row>
    <row r="42" spans="2:8" x14ac:dyDescent="0.3">
      <c r="H42" s="19"/>
    </row>
    <row r="43" spans="2:8" x14ac:dyDescent="0.3">
      <c r="H43" s="19"/>
    </row>
    <row r="44" spans="2:8" x14ac:dyDescent="0.3">
      <c r="H44" s="19"/>
    </row>
    <row r="45" spans="2:8" x14ac:dyDescent="0.3">
      <c r="H45" s="19"/>
    </row>
    <row r="46" spans="2:8" x14ac:dyDescent="0.3">
      <c r="H46" s="19"/>
    </row>
    <row r="47" spans="2:8" ht="14.85" customHeight="1" x14ac:dyDescent="0.3">
      <c r="H47" s="19"/>
    </row>
    <row r="48" spans="2:8" ht="14.85" customHeight="1" x14ac:dyDescent="0.3">
      <c r="H48" s="19"/>
    </row>
    <row r="49" spans="8:8" x14ac:dyDescent="0.3">
      <c r="H49" s="19"/>
    </row>
    <row r="50" spans="8:8" x14ac:dyDescent="0.3">
      <c r="H50" s="19"/>
    </row>
    <row r="51" spans="8:8" x14ac:dyDescent="0.3">
      <c r="H51" s="19"/>
    </row>
    <row r="52" spans="8:8" x14ac:dyDescent="0.3">
      <c r="H52" s="19"/>
    </row>
    <row r="53" spans="8:8" x14ac:dyDescent="0.3">
      <c r="H53" s="19"/>
    </row>
    <row r="54" spans="8:8" x14ac:dyDescent="0.3">
      <c r="H54" s="19"/>
    </row>
    <row r="55" spans="8:8" x14ac:dyDescent="0.3">
      <c r="H55" s="19"/>
    </row>
    <row r="56" spans="8:8" x14ac:dyDescent="0.3">
      <c r="H56" s="19"/>
    </row>
    <row r="57" spans="8:8" x14ac:dyDescent="0.3">
      <c r="H57" s="19"/>
    </row>
    <row r="58" spans="8:8" x14ac:dyDescent="0.3">
      <c r="H58" s="19"/>
    </row>
  </sheetData>
  <mergeCells count="10">
    <mergeCell ref="B3:D3"/>
    <mergeCell ref="B2:D2"/>
    <mergeCell ref="B5:D5"/>
    <mergeCell ref="F5:H5"/>
    <mergeCell ref="B6:D6"/>
    <mergeCell ref="B7:D7"/>
    <mergeCell ref="B8:D8"/>
    <mergeCell ref="F6:H6"/>
    <mergeCell ref="F7:H7"/>
    <mergeCell ref="F8:H8"/>
  </mergeCells>
  <printOptions horizontalCentered="1"/>
  <pageMargins left="0.2" right="0.2" top="0.25" bottom="0.25" header="0.3" footer="0.3"/>
  <pageSetup scale="60" orientation="landscape" r:id="rId1"/>
  <headerFooter differentFirst="1">
    <oddFooter>&amp;C1</oddFooter>
    <firstFooter>&amp;C31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E26B0A"/>
  </sheetPr>
  <dimension ref="B1:H58"/>
  <sheetViews>
    <sheetView zoomScale="106" zoomScaleNormal="106" workbookViewId="0">
      <selection activeCell="G17" sqref="G17"/>
    </sheetView>
  </sheetViews>
  <sheetFormatPr defaultRowHeight="14.4" x14ac:dyDescent="0.3"/>
  <cols>
    <col min="1" max="1" width="2.5546875" customWidth="1"/>
    <col min="2" max="2" width="12" customWidth="1"/>
    <col min="3" max="3" width="76.5546875" bestFit="1" customWidth="1"/>
    <col min="4" max="4" width="15.5546875" customWidth="1"/>
    <col min="6" max="6" width="2.5546875" customWidth="1"/>
    <col min="7" max="7" width="78.5546875" customWidth="1"/>
    <col min="8" max="8" width="15.5546875" customWidth="1"/>
  </cols>
  <sheetData>
    <row r="1" spans="2:8" ht="18.600000000000001" thickBot="1" x14ac:dyDescent="0.4">
      <c r="B1" s="156" t="s">
        <v>138</v>
      </c>
    </row>
    <row r="2" spans="2:8" ht="21" customHeight="1" thickBot="1" x14ac:dyDescent="0.4">
      <c r="B2" s="297" t="s">
        <v>236</v>
      </c>
      <c r="C2" s="298"/>
      <c r="D2" s="299"/>
    </row>
    <row r="3" spans="2:8" ht="45" customHeight="1" thickBot="1" x14ac:dyDescent="0.35">
      <c r="B3" s="279" t="s">
        <v>214</v>
      </c>
      <c r="C3" s="280"/>
      <c r="D3" s="281"/>
    </row>
    <row r="4" spans="2:8" ht="15" thickBot="1" x14ac:dyDescent="0.35"/>
    <row r="5" spans="2:8" ht="15" thickBot="1" x14ac:dyDescent="0.35">
      <c r="B5" s="300" t="s">
        <v>171</v>
      </c>
      <c r="C5" s="301"/>
      <c r="D5" s="302"/>
      <c r="F5" s="303" t="s">
        <v>170</v>
      </c>
      <c r="G5" s="304"/>
      <c r="H5" s="305"/>
    </row>
    <row r="6" spans="2:8" ht="81" customHeight="1" thickBot="1" x14ac:dyDescent="0.35">
      <c r="B6" s="306" t="s">
        <v>162</v>
      </c>
      <c r="C6" s="292"/>
      <c r="D6" s="293"/>
      <c r="F6" s="294"/>
      <c r="G6" s="295"/>
      <c r="H6" s="296"/>
    </row>
    <row r="7" spans="2:8" ht="32.549999999999997" customHeight="1" thickBot="1" x14ac:dyDescent="0.35">
      <c r="B7" s="291" t="s">
        <v>201</v>
      </c>
      <c r="C7" s="292"/>
      <c r="D7" s="293"/>
      <c r="F7" s="291" t="s">
        <v>201</v>
      </c>
      <c r="G7" s="292"/>
      <c r="H7" s="293"/>
    </row>
    <row r="8" spans="2:8" ht="30.45" customHeight="1" thickBot="1" x14ac:dyDescent="0.35">
      <c r="B8" s="291" t="s">
        <v>256</v>
      </c>
      <c r="C8" s="292"/>
      <c r="D8" s="292"/>
      <c r="F8" s="291" t="s">
        <v>256</v>
      </c>
      <c r="G8" s="292"/>
      <c r="H8" s="292"/>
    </row>
    <row r="9" spans="2:8" ht="15" customHeight="1" thickBot="1" x14ac:dyDescent="0.35">
      <c r="B9" s="8"/>
      <c r="D9" s="85" t="s">
        <v>9</v>
      </c>
      <c r="F9" s="14" t="s">
        <v>54</v>
      </c>
      <c r="G9" s="16"/>
      <c r="H9" s="5"/>
    </row>
    <row r="10" spans="2:8" ht="15" thickBot="1" x14ac:dyDescent="0.35">
      <c r="B10" s="8"/>
      <c r="C10" s="16" t="s">
        <v>55</v>
      </c>
      <c r="D10" s="196"/>
      <c r="F10" s="6" t="s">
        <v>42</v>
      </c>
      <c r="G10" s="1"/>
      <c r="H10" s="84" t="s">
        <v>9</v>
      </c>
    </row>
    <row r="11" spans="2:8" ht="15.6" customHeight="1" thickTop="1" x14ac:dyDescent="0.3">
      <c r="B11" s="6"/>
      <c r="C11" s="1"/>
      <c r="D11" s="4"/>
      <c r="F11" s="8"/>
      <c r="G11" s="5"/>
      <c r="H11" s="5"/>
    </row>
    <row r="12" spans="2:8" ht="15" thickBot="1" x14ac:dyDescent="0.35">
      <c r="F12" s="8"/>
      <c r="G12" s="20" t="s">
        <v>45</v>
      </c>
      <c r="H12" s="23"/>
    </row>
    <row r="13" spans="2:8" ht="15" thickBot="1" x14ac:dyDescent="0.35">
      <c r="F13" s="8"/>
      <c r="G13" s="255" t="s">
        <v>229</v>
      </c>
      <c r="H13" s="197"/>
    </row>
    <row r="14" spans="2:8" x14ac:dyDescent="0.3">
      <c r="F14" s="6"/>
      <c r="G14" s="4"/>
      <c r="H14" s="24"/>
    </row>
    <row r="15" spans="2:8" x14ac:dyDescent="0.3">
      <c r="F15" s="8"/>
      <c r="G15" s="5"/>
      <c r="H15" s="5"/>
    </row>
    <row r="16" spans="2:8" ht="15" thickBot="1" x14ac:dyDescent="0.35">
      <c r="F16" s="8"/>
      <c r="G16" s="20" t="s">
        <v>46</v>
      </c>
      <c r="H16" s="23"/>
    </row>
    <row r="17" spans="3:8" ht="15" thickBot="1" x14ac:dyDescent="0.35">
      <c r="F17" s="8"/>
      <c r="G17" s="36" t="s">
        <v>287</v>
      </c>
      <c r="H17" s="197"/>
    </row>
    <row r="18" spans="3:8" x14ac:dyDescent="0.3">
      <c r="C18" s="195" t="s">
        <v>202</v>
      </c>
      <c r="F18" s="6"/>
      <c r="G18" s="4"/>
      <c r="H18" s="24"/>
    </row>
    <row r="19" spans="3:8" x14ac:dyDescent="0.3">
      <c r="F19" s="8"/>
      <c r="H19" s="25"/>
    </row>
    <row r="20" spans="3:8" ht="15" thickBot="1" x14ac:dyDescent="0.35">
      <c r="F20" s="8"/>
      <c r="G20" s="20" t="s">
        <v>219</v>
      </c>
      <c r="H20" s="23"/>
    </row>
    <row r="21" spans="3:8" ht="15" thickBot="1" x14ac:dyDescent="0.35">
      <c r="F21" s="8"/>
      <c r="G21" s="36" t="s">
        <v>220</v>
      </c>
      <c r="H21" s="197"/>
    </row>
    <row r="22" spans="3:8" x14ac:dyDescent="0.3">
      <c r="F22" s="6"/>
      <c r="G22" s="4"/>
      <c r="H22" s="24"/>
    </row>
    <row r="23" spans="3:8" ht="15" thickBot="1" x14ac:dyDescent="0.35">
      <c r="F23" s="8"/>
      <c r="G23" s="20" t="s">
        <v>49</v>
      </c>
      <c r="H23" s="23"/>
    </row>
    <row r="24" spans="3:8" ht="15" thickBot="1" x14ac:dyDescent="0.35">
      <c r="F24" s="8"/>
      <c r="G24" s="36" t="s">
        <v>5</v>
      </c>
      <c r="H24" s="197"/>
    </row>
    <row r="25" spans="3:8" x14ac:dyDescent="0.3">
      <c r="F25" s="6"/>
      <c r="G25" s="4"/>
      <c r="H25" s="24"/>
    </row>
    <row r="26" spans="3:8" x14ac:dyDescent="0.3">
      <c r="F26" s="8"/>
      <c r="G26" s="5"/>
      <c r="H26" s="5"/>
    </row>
    <row r="27" spans="3:8" x14ac:dyDescent="0.3">
      <c r="F27" s="8"/>
      <c r="G27" s="20" t="s">
        <v>132</v>
      </c>
      <c r="H27" s="23"/>
    </row>
    <row r="28" spans="3:8" ht="15" thickBot="1" x14ac:dyDescent="0.35">
      <c r="F28" s="8"/>
      <c r="G28" s="21" t="s">
        <v>7</v>
      </c>
      <c r="H28" s="23"/>
    </row>
    <row r="29" spans="3:8" ht="15" thickBot="1" x14ac:dyDescent="0.35">
      <c r="F29" s="8"/>
      <c r="G29" s="36" t="s">
        <v>206</v>
      </c>
      <c r="H29" s="197"/>
    </row>
    <row r="30" spans="3:8" x14ac:dyDescent="0.3">
      <c r="F30" s="6"/>
      <c r="G30" s="4"/>
      <c r="H30" s="24"/>
    </row>
    <row r="31" spans="3:8" x14ac:dyDescent="0.3">
      <c r="F31" s="30"/>
      <c r="G31" s="39"/>
      <c r="H31" s="23"/>
    </row>
    <row r="32" spans="3:8" x14ac:dyDescent="0.3">
      <c r="F32" s="244" t="s">
        <v>51</v>
      </c>
      <c r="G32" s="5"/>
      <c r="H32" s="23"/>
    </row>
    <row r="33" spans="2:8" x14ac:dyDescent="0.3">
      <c r="F33" s="8"/>
      <c r="G33" s="5" t="s">
        <v>70</v>
      </c>
      <c r="H33" s="29" t="s">
        <v>69</v>
      </c>
    </row>
    <row r="34" spans="2:8" x14ac:dyDescent="0.3">
      <c r="F34" s="6"/>
      <c r="G34" s="4" t="s">
        <v>71</v>
      </c>
      <c r="H34" s="24"/>
    </row>
    <row r="35" spans="2:8" x14ac:dyDescent="0.3">
      <c r="F35" s="8"/>
      <c r="H35" s="25"/>
    </row>
    <row r="36" spans="2:8" ht="15" thickBot="1" x14ac:dyDescent="0.35">
      <c r="F36" s="8"/>
      <c r="G36" s="20" t="s">
        <v>52</v>
      </c>
      <c r="H36" s="23"/>
    </row>
    <row r="37" spans="2:8" ht="15" thickBot="1" x14ac:dyDescent="0.35">
      <c r="F37" s="8"/>
      <c r="G37" s="16" t="s">
        <v>53</v>
      </c>
      <c r="H37" s="197"/>
    </row>
    <row r="38" spans="2:8" x14ac:dyDescent="0.3">
      <c r="F38" s="6"/>
      <c r="G38" s="4"/>
      <c r="H38" s="24"/>
    </row>
    <row r="39" spans="2:8" x14ac:dyDescent="0.3">
      <c r="B39" s="16" t="s">
        <v>111</v>
      </c>
      <c r="F39" s="6"/>
      <c r="G39" s="1"/>
      <c r="H39" s="24"/>
    </row>
    <row r="42" spans="2:8" x14ac:dyDescent="0.3">
      <c r="H42" s="19"/>
    </row>
    <row r="43" spans="2:8" x14ac:dyDescent="0.3">
      <c r="H43" s="19"/>
    </row>
    <row r="44" spans="2:8" x14ac:dyDescent="0.3">
      <c r="H44" s="19"/>
    </row>
    <row r="45" spans="2:8" x14ac:dyDescent="0.3">
      <c r="H45" s="19"/>
    </row>
    <row r="46" spans="2:8" x14ac:dyDescent="0.3">
      <c r="H46" s="19"/>
    </row>
    <row r="47" spans="2:8" x14ac:dyDescent="0.3">
      <c r="H47" s="19"/>
    </row>
    <row r="48" spans="2:8" ht="29.85" customHeight="1" x14ac:dyDescent="0.3">
      <c r="H48" s="19"/>
    </row>
    <row r="49" spans="8:8" x14ac:dyDescent="0.3">
      <c r="H49" s="19"/>
    </row>
    <row r="50" spans="8:8" ht="30.6" customHeight="1" x14ac:dyDescent="0.3">
      <c r="H50" s="19"/>
    </row>
    <row r="51" spans="8:8" x14ac:dyDescent="0.3">
      <c r="H51" s="19"/>
    </row>
    <row r="52" spans="8:8" x14ac:dyDescent="0.3">
      <c r="H52" s="19"/>
    </row>
    <row r="53" spans="8:8" x14ac:dyDescent="0.3">
      <c r="H53" s="19"/>
    </row>
    <row r="54" spans="8:8" x14ac:dyDescent="0.3">
      <c r="H54" s="19"/>
    </row>
    <row r="55" spans="8:8" x14ac:dyDescent="0.3">
      <c r="H55" s="19"/>
    </row>
    <row r="56" spans="8:8" x14ac:dyDescent="0.3">
      <c r="H56" s="19"/>
    </row>
    <row r="57" spans="8:8" x14ac:dyDescent="0.3">
      <c r="H57" s="19"/>
    </row>
    <row r="58" spans="8:8" x14ac:dyDescent="0.3">
      <c r="H58" s="19"/>
    </row>
  </sheetData>
  <mergeCells count="10">
    <mergeCell ref="B2:D2"/>
    <mergeCell ref="B3:D3"/>
    <mergeCell ref="B5:D5"/>
    <mergeCell ref="F5:H5"/>
    <mergeCell ref="B6:D6"/>
    <mergeCell ref="B7:D7"/>
    <mergeCell ref="B8:D8"/>
    <mergeCell ref="F6:H6"/>
    <mergeCell ref="F7:H7"/>
    <mergeCell ref="F8:H8"/>
  </mergeCells>
  <printOptions horizontalCentered="1"/>
  <pageMargins left="0.2" right="0.2" top="0.25" bottom="0.25" header="0.3" footer="0.3"/>
  <pageSetup scale="59" orientation="landscape" r:id="rId1"/>
  <headerFooter differentFirst="1">
    <oddFooter>&amp;C2</oddFooter>
    <firstFooter>&amp;C32</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B5A4CC"/>
    <pageSetUpPr fitToPage="1"/>
  </sheetPr>
  <dimension ref="A1:W112"/>
  <sheetViews>
    <sheetView topLeftCell="A13" zoomScale="106" zoomScaleNormal="106" workbookViewId="0">
      <selection activeCell="B21" sqref="B21:E21"/>
    </sheetView>
  </sheetViews>
  <sheetFormatPr defaultRowHeight="14.4" x14ac:dyDescent="0.3"/>
  <cols>
    <col min="1" max="1" width="4.44140625" customWidth="1"/>
    <col min="2" max="2" width="12" customWidth="1"/>
    <col min="3" max="3" width="86.44140625" customWidth="1"/>
    <col min="4" max="4" width="3.44140625" customWidth="1"/>
    <col min="5" max="5" width="19.77734375" customWidth="1"/>
    <col min="6" max="6" width="4.44140625" customWidth="1"/>
    <col min="7" max="7" width="3.5546875" customWidth="1"/>
    <col min="8" max="8" width="8.5546875" customWidth="1"/>
    <col min="9" max="9" width="84.44140625" customWidth="1"/>
    <col min="10" max="10" width="3.44140625" customWidth="1"/>
    <col min="11" max="11" width="19.5546875" customWidth="1"/>
    <col min="12" max="13" width="15.5546875" customWidth="1"/>
    <col min="14" max="17" width="0" hidden="1" customWidth="1"/>
    <col min="18" max="18" width="8.5546875" hidden="1" customWidth="1"/>
    <col min="19" max="19" width="76.5546875" hidden="1" customWidth="1"/>
    <col min="20" max="20" width="1.44140625" hidden="1" customWidth="1"/>
    <col min="21" max="21" width="19.5546875" hidden="1" customWidth="1"/>
    <col min="22" max="23" width="15.5546875" style="42" hidden="1" customWidth="1"/>
    <col min="24" max="25" width="0" hidden="1" customWidth="1"/>
  </cols>
  <sheetData>
    <row r="1" spans="2:22" ht="18.600000000000001" thickBot="1" x14ac:dyDescent="0.4">
      <c r="B1" s="156" t="s">
        <v>147</v>
      </c>
      <c r="R1" s="156" t="s">
        <v>139</v>
      </c>
    </row>
    <row r="2" spans="2:22" ht="18.600000000000001" thickBot="1" x14ac:dyDescent="0.4">
      <c r="B2" s="119" t="s">
        <v>237</v>
      </c>
      <c r="C2" s="120"/>
      <c r="D2" s="120"/>
      <c r="E2" s="121"/>
      <c r="R2" s="157" t="s">
        <v>141</v>
      </c>
      <c r="S2" s="158"/>
      <c r="T2" s="158"/>
      <c r="U2" s="159"/>
    </row>
    <row r="3" spans="2:22" ht="90" customHeight="1" thickBot="1" x14ac:dyDescent="0.35">
      <c r="B3" s="322" t="s">
        <v>134</v>
      </c>
      <c r="C3" s="323"/>
      <c r="D3" s="323"/>
      <c r="E3" s="324"/>
      <c r="R3" s="309" t="s">
        <v>142</v>
      </c>
      <c r="S3" s="310"/>
      <c r="T3" s="310"/>
      <c r="U3" s="310"/>
      <c r="V3" s="311"/>
    </row>
    <row r="4" spans="2:22" ht="79.349999999999994" customHeight="1" thickBot="1" x14ac:dyDescent="0.35">
      <c r="B4" s="325" t="s">
        <v>129</v>
      </c>
      <c r="C4" s="326"/>
      <c r="D4" s="326"/>
      <c r="E4" s="327"/>
      <c r="R4" s="309" t="s">
        <v>134</v>
      </c>
      <c r="S4" s="310"/>
      <c r="T4" s="310"/>
      <c r="U4" s="310"/>
      <c r="V4" s="311"/>
    </row>
    <row r="5" spans="2:22" ht="86.55" customHeight="1" thickBot="1" x14ac:dyDescent="0.35">
      <c r="B5" s="328" t="s">
        <v>130</v>
      </c>
      <c r="C5" s="329"/>
      <c r="D5" s="329"/>
      <c r="E5" s="330"/>
      <c r="R5" s="309" t="s">
        <v>108</v>
      </c>
      <c r="S5" s="310"/>
      <c r="T5" s="310"/>
      <c r="U5" s="310"/>
      <c r="V5" s="311"/>
    </row>
    <row r="6" spans="2:22" ht="15" thickBot="1" x14ac:dyDescent="0.35">
      <c r="B6" s="155"/>
      <c r="C6" s="155"/>
      <c r="D6" s="155"/>
      <c r="E6" s="155"/>
      <c r="R6" s="41"/>
      <c r="S6" s="41"/>
      <c r="T6" s="41"/>
      <c r="U6" s="41"/>
    </row>
    <row r="7" spans="2:22" ht="15.6" x14ac:dyDescent="0.3">
      <c r="B7" s="122" t="s">
        <v>76</v>
      </c>
      <c r="C7" s="123"/>
      <c r="D7" s="123"/>
      <c r="E7" s="49"/>
      <c r="R7" s="122" t="s">
        <v>76</v>
      </c>
      <c r="S7" s="123"/>
      <c r="T7" s="123"/>
      <c r="U7" s="49"/>
    </row>
    <row r="8" spans="2:22" ht="15.6" x14ac:dyDescent="0.3">
      <c r="B8" s="77"/>
      <c r="C8" s="35"/>
      <c r="D8" s="35"/>
      <c r="E8" s="51"/>
      <c r="R8" s="77"/>
      <c r="S8" s="35"/>
      <c r="T8" s="35"/>
      <c r="U8" s="51"/>
    </row>
    <row r="9" spans="2:22" ht="15.6" x14ac:dyDescent="0.3">
      <c r="B9" s="77"/>
      <c r="C9" s="35"/>
      <c r="D9" s="78"/>
      <c r="E9" s="51"/>
      <c r="R9" s="77"/>
      <c r="U9" s="51"/>
    </row>
    <row r="10" spans="2:22" ht="28.35" customHeight="1" x14ac:dyDescent="0.3">
      <c r="B10" s="315" t="s">
        <v>143</v>
      </c>
      <c r="C10" s="316"/>
      <c r="D10" s="316"/>
      <c r="E10" s="51">
        <v>1</v>
      </c>
      <c r="F10" s="45" t="s">
        <v>113</v>
      </c>
      <c r="R10" s="77"/>
      <c r="S10" s="78" t="s">
        <v>143</v>
      </c>
      <c r="U10" s="51">
        <f>E10</f>
        <v>1</v>
      </c>
    </row>
    <row r="11" spans="2:22" ht="15.6" x14ac:dyDescent="0.3">
      <c r="B11" s="77"/>
      <c r="C11" s="35"/>
      <c r="D11" s="78"/>
      <c r="E11" s="51"/>
      <c r="R11" s="77"/>
      <c r="S11" s="35"/>
      <c r="T11" s="78"/>
      <c r="U11" s="51"/>
    </row>
    <row r="12" spans="2:22" ht="15.6" x14ac:dyDescent="0.3">
      <c r="B12" s="77"/>
      <c r="C12" s="35"/>
      <c r="D12" s="78" t="s">
        <v>78</v>
      </c>
      <c r="E12" s="51">
        <v>1</v>
      </c>
      <c r="F12" s="45" t="s">
        <v>113</v>
      </c>
      <c r="R12" s="77"/>
      <c r="S12" s="78" t="s">
        <v>78</v>
      </c>
      <c r="U12" s="51">
        <f>E12</f>
        <v>1</v>
      </c>
    </row>
    <row r="13" spans="2:22" ht="15.6" x14ac:dyDescent="0.3">
      <c r="B13" s="77"/>
      <c r="C13" s="35"/>
      <c r="D13" s="78" t="s">
        <v>79</v>
      </c>
      <c r="E13" s="69">
        <v>1</v>
      </c>
      <c r="F13" s="45" t="s">
        <v>113</v>
      </c>
      <c r="R13" s="77"/>
      <c r="S13" s="78" t="s">
        <v>79</v>
      </c>
      <c r="U13" s="69">
        <f>E13</f>
        <v>1</v>
      </c>
    </row>
    <row r="14" spans="2:22" ht="15.6" x14ac:dyDescent="0.3">
      <c r="B14" s="77"/>
      <c r="C14" s="35"/>
      <c r="D14" s="78" t="s">
        <v>77</v>
      </c>
      <c r="E14" s="51">
        <f>SUM(E12:E13)</f>
        <v>2</v>
      </c>
      <c r="R14" s="77"/>
      <c r="S14" s="78" t="s">
        <v>77</v>
      </c>
      <c r="U14" s="51">
        <f>E14</f>
        <v>2</v>
      </c>
    </row>
    <row r="15" spans="2:22" ht="15.6" x14ac:dyDescent="0.3">
      <c r="B15" s="77"/>
      <c r="C15" s="35"/>
      <c r="D15" s="78"/>
      <c r="E15" s="51"/>
      <c r="R15" s="77"/>
      <c r="S15" s="35"/>
      <c r="T15" s="78"/>
      <c r="U15" s="51"/>
    </row>
    <row r="16" spans="2:22" ht="15.6" x14ac:dyDescent="0.3">
      <c r="B16" s="77"/>
      <c r="C16" s="35"/>
      <c r="D16" s="78" t="s">
        <v>80</v>
      </c>
      <c r="E16" s="124">
        <f>E12/E14</f>
        <v>0.5</v>
      </c>
      <c r="R16" s="77"/>
      <c r="S16" s="78" t="s">
        <v>80</v>
      </c>
      <c r="U16" s="124">
        <f>E16</f>
        <v>0.5</v>
      </c>
    </row>
    <row r="17" spans="1:23" ht="16.2" thickBot="1" x14ac:dyDescent="0.35">
      <c r="B17" s="79"/>
      <c r="C17" s="80"/>
      <c r="D17" s="81" t="s">
        <v>81</v>
      </c>
      <c r="E17" s="125">
        <f>E13/E14</f>
        <v>0.5</v>
      </c>
      <c r="R17" s="79"/>
      <c r="S17" s="81" t="s">
        <v>81</v>
      </c>
      <c r="U17" s="125">
        <f>E17</f>
        <v>0.5</v>
      </c>
    </row>
    <row r="18" spans="1:23" ht="15.6" x14ac:dyDescent="0.3">
      <c r="A18" s="34"/>
      <c r="B18" s="35"/>
      <c r="C18" s="35"/>
    </row>
    <row r="19" spans="1:23" x14ac:dyDescent="0.3">
      <c r="B19" s="82" t="s">
        <v>72</v>
      </c>
      <c r="H19" s="82" t="s">
        <v>135</v>
      </c>
      <c r="I19" s="36"/>
      <c r="R19" s="82" t="s">
        <v>90</v>
      </c>
    </row>
    <row r="20" spans="1:23" x14ac:dyDescent="0.3">
      <c r="B20" s="16"/>
      <c r="H20" s="16"/>
      <c r="R20" s="83" t="s">
        <v>82</v>
      </c>
      <c r="S20" s="38"/>
      <c r="T20" s="38"/>
      <c r="U20" s="39"/>
    </row>
    <row r="21" spans="1:23" ht="60" customHeight="1" x14ac:dyDescent="0.3">
      <c r="B21" s="342" t="s">
        <v>289</v>
      </c>
      <c r="C21" s="343"/>
      <c r="D21" s="343"/>
      <c r="E21" s="344"/>
      <c r="H21" s="342" t="s">
        <v>91</v>
      </c>
      <c r="I21" s="343"/>
      <c r="J21" s="343"/>
      <c r="K21" s="344"/>
      <c r="R21" s="336" t="s">
        <v>140</v>
      </c>
      <c r="S21" s="337"/>
      <c r="T21" s="337"/>
      <c r="U21" s="338"/>
    </row>
    <row r="22" spans="1:23" ht="15" thickBot="1" x14ac:dyDescent="0.35"/>
    <row r="23" spans="1:23" ht="15" thickBot="1" x14ac:dyDescent="0.35">
      <c r="B23" s="300" t="s">
        <v>175</v>
      </c>
      <c r="C23" s="301"/>
      <c r="D23" s="301"/>
      <c r="E23" s="302"/>
      <c r="H23" s="300" t="s">
        <v>176</v>
      </c>
      <c r="I23" s="301"/>
      <c r="J23" s="301"/>
      <c r="K23" s="302"/>
      <c r="R23" s="339" t="s">
        <v>114</v>
      </c>
      <c r="S23" s="334"/>
      <c r="T23" s="334"/>
      <c r="U23" s="334"/>
      <c r="V23" s="137"/>
      <c r="W23" s="137"/>
    </row>
    <row r="24" spans="1:23" ht="88.05" customHeight="1" thickBot="1" x14ac:dyDescent="0.35">
      <c r="B24" s="345" t="s">
        <v>162</v>
      </c>
      <c r="C24" s="346"/>
      <c r="D24" s="155"/>
      <c r="E24" s="204"/>
      <c r="H24" s="317" t="s">
        <v>162</v>
      </c>
      <c r="I24" s="318"/>
      <c r="J24" s="155"/>
      <c r="K24" s="204"/>
      <c r="R24" s="198"/>
      <c r="S24" s="155"/>
      <c r="T24" s="155"/>
      <c r="U24" s="155"/>
      <c r="V24" s="137"/>
      <c r="W24" s="137"/>
    </row>
    <row r="25" spans="1:23" ht="15" thickBot="1" x14ac:dyDescent="0.35">
      <c r="B25" s="319" t="s">
        <v>201</v>
      </c>
      <c r="C25" s="320"/>
      <c r="D25" s="155"/>
      <c r="E25" s="204"/>
      <c r="H25" s="306" t="s">
        <v>201</v>
      </c>
      <c r="I25" s="321"/>
      <c r="J25" s="155"/>
      <c r="K25" s="204"/>
      <c r="R25" s="198"/>
      <c r="S25" s="155"/>
      <c r="T25" s="155"/>
      <c r="U25" s="155"/>
      <c r="V25" s="137"/>
      <c r="W25" s="137"/>
    </row>
    <row r="26" spans="1:23" ht="81" customHeight="1" thickBot="1" x14ac:dyDescent="0.35">
      <c r="B26" s="319" t="s">
        <v>258</v>
      </c>
      <c r="C26" s="320"/>
      <c r="D26" s="74"/>
      <c r="E26" s="153" t="s">
        <v>124</v>
      </c>
      <c r="H26" s="307" t="s">
        <v>258</v>
      </c>
      <c r="I26" s="308"/>
      <c r="J26" s="199"/>
      <c r="K26" s="206" t="s">
        <v>125</v>
      </c>
      <c r="R26" s="340" t="s">
        <v>92</v>
      </c>
      <c r="S26" s="341"/>
      <c r="T26" s="76"/>
      <c r="U26" s="152" t="s">
        <v>144</v>
      </c>
      <c r="V26" s="150" t="s">
        <v>127</v>
      </c>
      <c r="W26" s="150" t="s">
        <v>128</v>
      </c>
    </row>
    <row r="27" spans="1:23" ht="15" customHeight="1" x14ac:dyDescent="0.3">
      <c r="B27" s="50"/>
      <c r="E27" s="51"/>
      <c r="H27" s="207"/>
      <c r="I27" s="38"/>
      <c r="J27" s="38"/>
      <c r="K27" s="208"/>
      <c r="R27" s="12" t="s">
        <v>11</v>
      </c>
      <c r="S27" s="37" t="s">
        <v>10</v>
      </c>
      <c r="T27" s="145"/>
      <c r="U27" s="42"/>
      <c r="V27" s="138"/>
      <c r="W27" s="138"/>
    </row>
    <row r="28" spans="1:23" ht="32.1" customHeight="1" thickBot="1" x14ac:dyDescent="0.45">
      <c r="B28" s="50"/>
      <c r="C28" s="194" t="s">
        <v>35</v>
      </c>
      <c r="E28" s="205"/>
      <c r="H28" s="50"/>
      <c r="I28" s="194" t="s">
        <v>55</v>
      </c>
      <c r="K28" s="205"/>
      <c r="R28" s="9"/>
      <c r="S28" s="6" t="s">
        <v>34</v>
      </c>
      <c r="T28" s="7"/>
      <c r="U28" s="43"/>
      <c r="V28" s="139">
        <f>U28*$U$16</f>
        <v>0</v>
      </c>
      <c r="W28" s="139">
        <f>U28*$U$17</f>
        <v>0</v>
      </c>
    </row>
    <row r="29" spans="1:23" ht="15" thickTop="1" x14ac:dyDescent="0.3">
      <c r="B29" s="50"/>
      <c r="E29" s="51"/>
      <c r="H29" s="50"/>
      <c r="K29" s="51"/>
      <c r="R29" s="13" t="s">
        <v>12</v>
      </c>
      <c r="S29" s="14" t="s">
        <v>73</v>
      </c>
      <c r="T29" s="25"/>
      <c r="U29" s="42"/>
      <c r="V29" s="138"/>
      <c r="W29" s="138"/>
    </row>
    <row r="30" spans="1:23" ht="15" thickBot="1" x14ac:dyDescent="0.35">
      <c r="B30" s="59"/>
      <c r="C30" s="3"/>
      <c r="D30" s="10"/>
      <c r="E30" s="75"/>
      <c r="H30" s="59"/>
      <c r="I30" s="3"/>
      <c r="J30" s="10"/>
      <c r="K30" s="75"/>
      <c r="R30" s="13" t="s">
        <v>13</v>
      </c>
      <c r="S30" s="14"/>
      <c r="T30" s="25"/>
      <c r="U30" s="42"/>
      <c r="V30" s="140"/>
      <c r="W30" s="140"/>
    </row>
    <row r="31" spans="1:23" x14ac:dyDescent="0.3">
      <c r="R31" s="32" t="s">
        <v>14</v>
      </c>
      <c r="S31" s="6" t="s">
        <v>34</v>
      </c>
      <c r="T31" s="7"/>
      <c r="U31" s="43"/>
      <c r="V31" s="139">
        <f>U31*$U$16</f>
        <v>0</v>
      </c>
      <c r="W31" s="139">
        <f>U31*$U$17</f>
        <v>0</v>
      </c>
    </row>
    <row r="32" spans="1:23" x14ac:dyDescent="0.3">
      <c r="B32" s="16" t="s">
        <v>224</v>
      </c>
      <c r="R32" s="13" t="s">
        <v>15</v>
      </c>
      <c r="S32" s="14" t="s">
        <v>74</v>
      </c>
      <c r="T32" s="25"/>
      <c r="U32" s="134"/>
      <c r="V32" s="138"/>
      <c r="W32" s="138"/>
    </row>
    <row r="33" spans="2:23" x14ac:dyDescent="0.3">
      <c r="B33" s="16"/>
      <c r="R33" s="13" t="s">
        <v>16</v>
      </c>
      <c r="S33" s="14"/>
      <c r="T33" s="25"/>
      <c r="U33" s="134"/>
      <c r="V33" s="140"/>
      <c r="W33" s="140"/>
    </row>
    <row r="34" spans="2:23" x14ac:dyDescent="0.3">
      <c r="B34" s="16"/>
      <c r="R34" s="32" t="s">
        <v>17</v>
      </c>
      <c r="S34" s="6" t="s">
        <v>34</v>
      </c>
      <c r="T34" s="7"/>
      <c r="U34" s="135"/>
      <c r="V34" s="139">
        <f>U34*$U$16</f>
        <v>0</v>
      </c>
      <c r="W34" s="139">
        <f>U34*$U$17</f>
        <v>0</v>
      </c>
    </row>
    <row r="35" spans="2:23" x14ac:dyDescent="0.3">
      <c r="B35" s="16"/>
      <c r="R35" s="13" t="s">
        <v>18</v>
      </c>
      <c r="S35" s="14" t="s">
        <v>21</v>
      </c>
      <c r="T35" s="25"/>
      <c r="U35" s="134"/>
      <c r="V35" s="138"/>
      <c r="W35" s="138"/>
    </row>
    <row r="36" spans="2:23" x14ac:dyDescent="0.3">
      <c r="B36" s="16"/>
      <c r="R36" s="7"/>
      <c r="S36" s="6" t="s">
        <v>34</v>
      </c>
      <c r="T36" s="7"/>
      <c r="U36" s="135"/>
      <c r="V36" s="139">
        <f>U36*$U$16</f>
        <v>0</v>
      </c>
      <c r="W36" s="139">
        <f>U36*$U$17</f>
        <v>0</v>
      </c>
    </row>
    <row r="37" spans="2:23" x14ac:dyDescent="0.3">
      <c r="B37" s="16"/>
      <c r="R37" s="13" t="s">
        <v>19</v>
      </c>
      <c r="S37" s="14" t="s">
        <v>22</v>
      </c>
      <c r="T37" s="25"/>
      <c r="U37" s="134"/>
      <c r="V37" s="138"/>
      <c r="W37" s="138"/>
    </row>
    <row r="38" spans="2:23" x14ac:dyDescent="0.3">
      <c r="B38" s="16"/>
      <c r="R38" s="7"/>
      <c r="S38" s="6" t="s">
        <v>34</v>
      </c>
      <c r="T38" s="7"/>
      <c r="U38" s="135"/>
      <c r="V38" s="139">
        <f>U38*$U$16</f>
        <v>0</v>
      </c>
      <c r="W38" s="139">
        <f>U38*$U$17</f>
        <v>0</v>
      </c>
    </row>
    <row r="39" spans="2:23" ht="18.600000000000001" thickBot="1" x14ac:dyDescent="0.4">
      <c r="B39" s="156"/>
      <c r="R39" s="13" t="s">
        <v>20</v>
      </c>
      <c r="S39" s="14" t="s">
        <v>23</v>
      </c>
      <c r="T39" s="25"/>
      <c r="U39" s="134"/>
      <c r="V39" s="138"/>
      <c r="W39" s="138"/>
    </row>
    <row r="40" spans="2:23" ht="18.600000000000001" thickBot="1" x14ac:dyDescent="0.4">
      <c r="B40" s="119" t="s">
        <v>237</v>
      </c>
      <c r="C40" s="120"/>
      <c r="D40" s="120"/>
      <c r="E40" s="121"/>
      <c r="H40" s="119" t="s">
        <v>237</v>
      </c>
      <c r="I40" s="120"/>
      <c r="J40" s="120"/>
      <c r="K40" s="121"/>
      <c r="R40" s="7"/>
      <c r="S40" s="6" t="s">
        <v>34</v>
      </c>
      <c r="T40" s="7"/>
      <c r="U40" s="135"/>
      <c r="V40" s="139">
        <f>U40*$U$16</f>
        <v>0</v>
      </c>
      <c r="W40" s="139">
        <f>U40*$U$17</f>
        <v>0</v>
      </c>
    </row>
    <row r="41" spans="2:23" ht="15" thickBot="1" x14ac:dyDescent="0.35">
      <c r="B41" s="331" t="s">
        <v>170</v>
      </c>
      <c r="C41" s="334"/>
      <c r="D41" s="334"/>
      <c r="E41" s="334"/>
      <c r="H41" s="331" t="s">
        <v>170</v>
      </c>
      <c r="I41" s="331"/>
      <c r="J41" s="331"/>
      <c r="K41" s="331"/>
      <c r="R41" s="13" t="s">
        <v>24</v>
      </c>
      <c r="S41" s="14" t="s">
        <v>25</v>
      </c>
      <c r="T41" s="25"/>
      <c r="U41" s="134"/>
      <c r="V41" s="138"/>
      <c r="W41" s="138"/>
    </row>
    <row r="42" spans="2:23" ht="15" thickBot="1" x14ac:dyDescent="0.35">
      <c r="B42" s="312" t="s">
        <v>145</v>
      </c>
      <c r="C42" s="313"/>
      <c r="D42" s="313"/>
      <c r="E42" s="314"/>
      <c r="H42" s="332" t="s">
        <v>146</v>
      </c>
      <c r="I42" s="333"/>
      <c r="J42" s="190"/>
      <c r="K42" s="191"/>
      <c r="R42" s="7"/>
      <c r="S42" s="6" t="s">
        <v>34</v>
      </c>
      <c r="T42" s="7"/>
      <c r="U42" s="135"/>
      <c r="V42" s="139">
        <f>U42*$U$16</f>
        <v>0</v>
      </c>
      <c r="W42" s="139">
        <f>U42*$U$17</f>
        <v>0</v>
      </c>
    </row>
    <row r="43" spans="2:23" ht="15" thickBot="1" x14ac:dyDescent="0.35">
      <c r="B43" s="349" t="s">
        <v>201</v>
      </c>
      <c r="C43" s="320"/>
      <c r="D43" s="200"/>
      <c r="E43" s="201"/>
      <c r="H43" s="291" t="s">
        <v>201</v>
      </c>
      <c r="I43" s="321"/>
      <c r="J43" s="202"/>
      <c r="K43" s="203"/>
      <c r="R43" s="8"/>
      <c r="S43" s="8"/>
      <c r="T43" s="25"/>
      <c r="U43" s="134"/>
      <c r="V43" s="140"/>
      <c r="W43" s="140"/>
    </row>
    <row r="44" spans="2:23" ht="45" customHeight="1" thickBot="1" x14ac:dyDescent="0.35">
      <c r="B44" s="319" t="s">
        <v>258</v>
      </c>
      <c r="C44" s="320"/>
      <c r="D44" s="200"/>
      <c r="E44" s="201"/>
      <c r="H44" s="307" t="s">
        <v>258</v>
      </c>
      <c r="I44" s="308"/>
      <c r="J44" s="202"/>
      <c r="K44" s="203"/>
      <c r="R44" s="8"/>
      <c r="S44" s="8"/>
      <c r="T44" s="25"/>
      <c r="U44" s="134"/>
      <c r="V44" s="140"/>
      <c r="W44" s="140"/>
    </row>
    <row r="45" spans="2:23" ht="43.2" x14ac:dyDescent="0.3">
      <c r="B45" s="161" t="s">
        <v>42</v>
      </c>
      <c r="C45" s="162"/>
      <c r="D45" s="162"/>
      <c r="E45" s="163" t="s">
        <v>123</v>
      </c>
      <c r="H45" s="347" t="s">
        <v>42</v>
      </c>
      <c r="I45" s="348"/>
      <c r="J45" s="164"/>
      <c r="K45" s="165" t="s">
        <v>122</v>
      </c>
      <c r="R45" s="13" t="s">
        <v>26</v>
      </c>
      <c r="S45" s="14" t="s">
        <v>27</v>
      </c>
      <c r="T45" s="25"/>
      <c r="U45" s="134"/>
      <c r="V45" s="138"/>
      <c r="W45" s="138"/>
    </row>
    <row r="46" spans="2:23" ht="14.55" customHeight="1" x14ac:dyDescent="0.3">
      <c r="B46" s="8"/>
      <c r="C46" s="5"/>
      <c r="D46" s="5"/>
      <c r="E46" s="5"/>
      <c r="H46" s="8"/>
      <c r="I46" s="5"/>
      <c r="J46" s="5"/>
      <c r="K46" s="5"/>
      <c r="R46" s="7"/>
      <c r="S46" s="6" t="s">
        <v>34</v>
      </c>
      <c r="T46" s="7"/>
      <c r="U46" s="135"/>
      <c r="V46" s="139">
        <f>U46*$U$16</f>
        <v>0</v>
      </c>
      <c r="W46" s="139">
        <f>U46*$U$17</f>
        <v>0</v>
      </c>
    </row>
    <row r="47" spans="2:23" ht="15" thickBot="1" x14ac:dyDescent="0.35">
      <c r="B47" s="8"/>
      <c r="C47" s="20" t="s">
        <v>45</v>
      </c>
      <c r="D47" s="19"/>
      <c r="E47" s="23"/>
      <c r="H47" s="8"/>
      <c r="I47" s="20" t="s">
        <v>45</v>
      </c>
      <c r="J47" s="19"/>
      <c r="K47" s="23"/>
      <c r="R47" s="13" t="s">
        <v>28</v>
      </c>
      <c r="S47" s="14" t="s">
        <v>133</v>
      </c>
      <c r="T47" s="25"/>
      <c r="U47" s="134"/>
      <c r="V47" s="138"/>
      <c r="W47" s="138"/>
    </row>
    <row r="48" spans="2:23" ht="15" thickBot="1" x14ac:dyDescent="0.35">
      <c r="B48" s="8"/>
      <c r="C48" s="255" t="s">
        <v>229</v>
      </c>
      <c r="D48" s="19"/>
      <c r="E48" s="197"/>
      <c r="H48" s="8"/>
      <c r="I48" s="255" t="s">
        <v>229</v>
      </c>
      <c r="J48" s="19"/>
      <c r="K48" s="197"/>
      <c r="R48" s="7"/>
      <c r="S48" s="6" t="s">
        <v>34</v>
      </c>
      <c r="T48" s="7"/>
      <c r="U48" s="135"/>
      <c r="V48" s="139">
        <f>U48*$U$16</f>
        <v>0</v>
      </c>
      <c r="W48" s="139">
        <f>U48*$U$17</f>
        <v>0</v>
      </c>
    </row>
    <row r="49" spans="2:23" x14ac:dyDescent="0.3">
      <c r="B49" s="6"/>
      <c r="C49" s="4"/>
      <c r="D49" s="2"/>
      <c r="E49" s="24"/>
      <c r="H49" s="6"/>
      <c r="I49" s="4"/>
      <c r="J49" s="2"/>
      <c r="K49" s="24"/>
      <c r="R49" s="14" t="s">
        <v>29</v>
      </c>
      <c r="S49" s="14" t="s">
        <v>75</v>
      </c>
      <c r="T49" s="25"/>
      <c r="U49" s="134"/>
      <c r="V49" s="138"/>
      <c r="W49" s="138"/>
    </row>
    <row r="50" spans="2:23" x14ac:dyDescent="0.3">
      <c r="B50" s="8"/>
      <c r="C50" s="5"/>
      <c r="D50" s="19"/>
      <c r="E50" s="23"/>
      <c r="H50" s="8"/>
      <c r="I50" s="5"/>
      <c r="J50" s="19"/>
      <c r="K50" s="23"/>
      <c r="R50" s="33" t="s">
        <v>30</v>
      </c>
      <c r="S50" s="6" t="s">
        <v>34</v>
      </c>
      <c r="T50" s="7"/>
      <c r="U50" s="135"/>
      <c r="V50" s="139">
        <f>U50*$U$16</f>
        <v>0</v>
      </c>
      <c r="W50" s="139">
        <f>U50*$U$17</f>
        <v>0</v>
      </c>
    </row>
    <row r="51" spans="2:23" ht="15" thickBot="1" x14ac:dyDescent="0.35">
      <c r="B51" s="8"/>
      <c r="C51" s="20" t="s">
        <v>46</v>
      </c>
      <c r="D51" s="19"/>
      <c r="E51" s="23"/>
      <c r="H51" s="8"/>
      <c r="I51" s="20" t="s">
        <v>46</v>
      </c>
      <c r="J51" s="19"/>
      <c r="K51" s="23"/>
      <c r="R51" s="14" t="s">
        <v>31</v>
      </c>
      <c r="S51" s="14" t="s">
        <v>32</v>
      </c>
      <c r="T51" s="25"/>
      <c r="U51" s="134"/>
      <c r="V51" s="138"/>
      <c r="W51" s="138"/>
    </row>
    <row r="52" spans="2:23" ht="15" thickBot="1" x14ac:dyDescent="0.35">
      <c r="B52" s="8"/>
      <c r="C52" s="36" t="s">
        <v>288</v>
      </c>
      <c r="D52" s="146"/>
      <c r="E52" s="197"/>
      <c r="H52" s="8"/>
      <c r="I52" s="36" t="s">
        <v>287</v>
      </c>
      <c r="J52" s="146"/>
      <c r="K52" s="197"/>
      <c r="R52" s="7"/>
      <c r="S52" s="6" t="s">
        <v>36</v>
      </c>
      <c r="T52" s="7"/>
      <c r="U52" s="135"/>
      <c r="V52" s="139">
        <f>U52*$U$16</f>
        <v>0</v>
      </c>
      <c r="W52" s="139">
        <f>U52*$U$17</f>
        <v>0</v>
      </c>
    </row>
    <row r="53" spans="2:23" x14ac:dyDescent="0.3">
      <c r="B53" s="6"/>
      <c r="C53" s="4"/>
      <c r="D53" s="2"/>
      <c r="E53" s="24"/>
      <c r="H53" s="6"/>
      <c r="I53" s="4"/>
      <c r="J53" s="2"/>
      <c r="K53" s="24"/>
      <c r="R53" s="14" t="s">
        <v>33</v>
      </c>
      <c r="S53" s="14" t="s">
        <v>116</v>
      </c>
      <c r="T53" s="25"/>
      <c r="U53" s="134"/>
      <c r="V53" s="138"/>
      <c r="W53" s="138"/>
    </row>
    <row r="54" spans="2:23" x14ac:dyDescent="0.3">
      <c r="B54" s="30"/>
      <c r="C54" s="39"/>
      <c r="D54" s="19"/>
      <c r="E54" s="31"/>
      <c r="H54" s="30"/>
      <c r="I54" s="39"/>
      <c r="J54" s="19"/>
      <c r="K54" s="31"/>
      <c r="R54" s="14"/>
      <c r="S54" s="14"/>
      <c r="T54" s="25"/>
      <c r="U54" s="134"/>
      <c r="V54" s="140"/>
      <c r="W54" s="140"/>
    </row>
    <row r="55" spans="2:23" ht="15" thickBot="1" x14ac:dyDescent="0.35">
      <c r="B55" s="8"/>
      <c r="C55" s="20" t="s">
        <v>219</v>
      </c>
      <c r="D55" s="19"/>
      <c r="E55" s="25"/>
      <c r="H55" s="8"/>
      <c r="I55" s="20" t="s">
        <v>219</v>
      </c>
      <c r="J55" s="19"/>
      <c r="K55" s="25"/>
      <c r="R55" s="14"/>
      <c r="S55" s="14"/>
      <c r="T55" s="25"/>
      <c r="U55" s="134"/>
      <c r="V55" s="140"/>
      <c r="W55" s="140"/>
    </row>
    <row r="56" spans="2:23" ht="15" thickBot="1" x14ac:dyDescent="0.35">
      <c r="B56" s="8"/>
      <c r="C56" s="21" t="s">
        <v>220</v>
      </c>
      <c r="E56" s="237"/>
      <c r="H56" s="8"/>
      <c r="I56" s="21" t="s">
        <v>220</v>
      </c>
      <c r="K56" s="237"/>
      <c r="R56" s="14"/>
      <c r="S56" s="14"/>
      <c r="T56" s="25"/>
      <c r="U56" s="134"/>
      <c r="V56" s="140"/>
      <c r="W56" s="140"/>
    </row>
    <row r="57" spans="2:23" ht="15" thickBot="1" x14ac:dyDescent="0.35">
      <c r="B57" s="6"/>
      <c r="C57" s="4"/>
      <c r="D57" s="2"/>
      <c r="E57" s="7"/>
      <c r="H57" s="6"/>
      <c r="I57" s="4"/>
      <c r="J57" s="2"/>
      <c r="K57" s="7"/>
      <c r="R57" s="7"/>
      <c r="S57" s="6" t="s">
        <v>34</v>
      </c>
      <c r="T57" s="7"/>
      <c r="U57" s="136"/>
      <c r="V57" s="139">
        <f>U57*$U$16</f>
        <v>0</v>
      </c>
      <c r="W57" s="139">
        <f>U57*$U$17</f>
        <v>0</v>
      </c>
    </row>
    <row r="58" spans="2:23" x14ac:dyDescent="0.3">
      <c r="B58" s="30"/>
      <c r="C58" s="39"/>
      <c r="D58" s="19"/>
      <c r="E58" s="25"/>
      <c r="H58" s="8"/>
      <c r="I58" s="5"/>
      <c r="J58" s="19"/>
      <c r="K58" s="25"/>
      <c r="R58" s="8"/>
      <c r="T58" s="25"/>
      <c r="U58" s="134"/>
    </row>
    <row r="59" spans="2:23" ht="15" thickBot="1" x14ac:dyDescent="0.35">
      <c r="B59" s="8"/>
      <c r="C59" s="20" t="s">
        <v>49</v>
      </c>
      <c r="D59" s="19"/>
      <c r="E59" s="23"/>
      <c r="H59" s="8"/>
      <c r="I59" s="20" t="s">
        <v>49</v>
      </c>
      <c r="J59" s="19"/>
      <c r="K59" s="23"/>
      <c r="R59" s="8"/>
      <c r="T59" s="25"/>
      <c r="U59" s="134"/>
    </row>
    <row r="60" spans="2:23" ht="15" thickBot="1" x14ac:dyDescent="0.35">
      <c r="B60" s="8"/>
      <c r="C60" s="21" t="s">
        <v>5</v>
      </c>
      <c r="D60" s="19"/>
      <c r="E60" s="197"/>
      <c r="H60" s="8"/>
      <c r="I60" s="21" t="s">
        <v>5</v>
      </c>
      <c r="J60" s="19"/>
      <c r="K60" s="197"/>
      <c r="R60" s="37" t="s">
        <v>85</v>
      </c>
      <c r="S60" s="38"/>
      <c r="T60" s="145"/>
      <c r="U60" s="143"/>
      <c r="V60" s="144"/>
      <c r="W60" s="143"/>
    </row>
    <row r="61" spans="2:23" x14ac:dyDescent="0.3">
      <c r="B61" s="8"/>
      <c r="C61" s="5"/>
      <c r="D61" s="19"/>
      <c r="E61" s="24"/>
      <c r="H61" s="6"/>
      <c r="I61" s="4"/>
      <c r="J61" s="2"/>
      <c r="K61" s="24"/>
      <c r="R61" s="6" t="s">
        <v>38</v>
      </c>
      <c r="S61" s="1"/>
      <c r="T61" s="7"/>
      <c r="U61" s="142">
        <f>SUM(U28:U57)</f>
        <v>0</v>
      </c>
      <c r="V61" s="142">
        <f>SUM(V28:V57)</f>
        <v>0</v>
      </c>
      <c r="W61" s="142">
        <f>SUM(W28:W57)</f>
        <v>0</v>
      </c>
    </row>
    <row r="62" spans="2:23" x14ac:dyDescent="0.3">
      <c r="B62" s="30"/>
      <c r="C62" s="39"/>
      <c r="E62" s="145"/>
      <c r="H62" s="8"/>
      <c r="I62" s="5"/>
      <c r="J62" s="5"/>
      <c r="K62" s="5"/>
      <c r="R62" s="8"/>
      <c r="T62" s="25"/>
      <c r="U62" s="134"/>
    </row>
    <row r="63" spans="2:23" x14ac:dyDescent="0.3">
      <c r="B63" s="8"/>
      <c r="C63" s="20" t="s">
        <v>132</v>
      </c>
      <c r="D63" s="19"/>
      <c r="E63" s="23"/>
      <c r="H63" s="8"/>
      <c r="I63" s="20" t="s">
        <v>132</v>
      </c>
      <c r="J63" s="19"/>
      <c r="K63" s="23"/>
      <c r="R63" s="15" t="s">
        <v>39</v>
      </c>
      <c r="S63" s="11"/>
      <c r="T63" s="160"/>
      <c r="U63" s="142">
        <v>0</v>
      </c>
      <c r="V63" s="141">
        <f>U63*$U$16</f>
        <v>0</v>
      </c>
      <c r="W63" s="141">
        <f>U63*$U$17</f>
        <v>0</v>
      </c>
    </row>
    <row r="64" spans="2:23" ht="15" thickBot="1" x14ac:dyDescent="0.35">
      <c r="B64" s="8"/>
      <c r="C64" s="21" t="s">
        <v>7</v>
      </c>
      <c r="D64" s="19"/>
      <c r="E64" s="23"/>
      <c r="H64" s="8"/>
      <c r="I64" s="21" t="s">
        <v>7</v>
      </c>
      <c r="J64" s="19"/>
      <c r="K64" s="23"/>
      <c r="R64" s="15" t="s">
        <v>40</v>
      </c>
      <c r="S64" s="11"/>
      <c r="T64" s="160"/>
      <c r="U64" s="142">
        <v>0</v>
      </c>
      <c r="V64" s="139">
        <f>U64*$U$16</f>
        <v>0</v>
      </c>
      <c r="W64" s="139">
        <f>U64*$U$17</f>
        <v>0</v>
      </c>
    </row>
    <row r="65" spans="2:23" ht="15" thickBot="1" x14ac:dyDescent="0.35">
      <c r="B65" s="8"/>
      <c r="C65" s="21" t="s">
        <v>207</v>
      </c>
      <c r="D65" s="19"/>
      <c r="E65" s="237"/>
      <c r="H65" s="8"/>
      <c r="I65" s="21" t="s">
        <v>207</v>
      </c>
      <c r="J65" s="19"/>
      <c r="K65" s="197"/>
      <c r="R65" s="8"/>
      <c r="U65" s="134"/>
    </row>
    <row r="66" spans="2:23" x14ac:dyDescent="0.3">
      <c r="B66" s="6"/>
      <c r="C66" s="4"/>
      <c r="E66" s="24"/>
      <c r="H66" s="6"/>
      <c r="I66" s="4"/>
      <c r="J66" s="2"/>
      <c r="K66" s="24"/>
      <c r="R66" s="8"/>
      <c r="S66" s="16" t="s">
        <v>102</v>
      </c>
      <c r="U66" s="141">
        <f>SUM(U63:U64)</f>
        <v>0</v>
      </c>
      <c r="V66" s="142">
        <f>SUM(V63:V64)</f>
        <v>0</v>
      </c>
      <c r="W66" s="142">
        <f>SUM(W63:W64)</f>
        <v>0</v>
      </c>
    </row>
    <row r="67" spans="2:23" x14ac:dyDescent="0.3">
      <c r="B67" s="30"/>
      <c r="C67" s="238"/>
      <c r="D67" s="19"/>
      <c r="E67" s="31"/>
      <c r="H67" s="30"/>
      <c r="I67" s="39"/>
      <c r="J67" s="31"/>
      <c r="K67" s="31"/>
      <c r="R67" s="8"/>
      <c r="U67" s="134"/>
    </row>
    <row r="68" spans="2:23" x14ac:dyDescent="0.3">
      <c r="B68" s="8"/>
      <c r="C68" s="20" t="s">
        <v>51</v>
      </c>
      <c r="D68" s="19"/>
      <c r="E68" s="23"/>
      <c r="H68" s="8"/>
      <c r="I68" s="20" t="s">
        <v>51</v>
      </c>
      <c r="J68" s="19"/>
      <c r="K68" s="23"/>
      <c r="R68" s="8"/>
      <c r="S68" s="16" t="s">
        <v>86</v>
      </c>
      <c r="U68" s="141">
        <f>U61+U66</f>
        <v>0</v>
      </c>
      <c r="V68" s="142">
        <f>V61+V66</f>
        <v>0</v>
      </c>
      <c r="W68" s="142">
        <f>W61+W66</f>
        <v>0</v>
      </c>
    </row>
    <row r="69" spans="2:23" ht="28.8" x14ac:dyDescent="0.3">
      <c r="B69" s="8"/>
      <c r="C69" s="44" t="s">
        <v>93</v>
      </c>
      <c r="D69" s="19"/>
      <c r="E69" s="29" t="s">
        <v>69</v>
      </c>
      <c r="H69" s="8"/>
      <c r="I69" s="44" t="s">
        <v>93</v>
      </c>
      <c r="J69" s="19"/>
      <c r="K69" s="29" t="s">
        <v>69</v>
      </c>
      <c r="R69" s="8"/>
      <c r="U69" s="134"/>
    </row>
    <row r="70" spans="2:23" x14ac:dyDescent="0.3">
      <c r="B70" s="6"/>
      <c r="C70" s="4"/>
      <c r="D70" s="19"/>
      <c r="E70" s="24"/>
      <c r="H70" s="6"/>
      <c r="I70" s="4"/>
      <c r="J70" s="19"/>
      <c r="K70" s="24"/>
      <c r="R70" s="8"/>
      <c r="S70" s="16" t="s">
        <v>37</v>
      </c>
      <c r="U70" s="141">
        <f>U57</f>
        <v>0</v>
      </c>
      <c r="V70" s="142">
        <f>V57</f>
        <v>0</v>
      </c>
      <c r="W70" s="142">
        <f>W57</f>
        <v>0</v>
      </c>
    </row>
    <row r="71" spans="2:23" x14ac:dyDescent="0.3">
      <c r="B71" s="30"/>
      <c r="C71" s="39"/>
      <c r="D71" s="19"/>
      <c r="E71" s="145"/>
      <c r="H71" s="8"/>
      <c r="J71" s="8"/>
      <c r="K71" s="25"/>
      <c r="R71" s="6"/>
      <c r="S71" s="1"/>
      <c r="T71" s="1"/>
      <c r="U71" s="135"/>
    </row>
    <row r="72" spans="2:23" ht="15" thickBot="1" x14ac:dyDescent="0.35">
      <c r="B72" s="8"/>
      <c r="C72" s="20" t="s">
        <v>52</v>
      </c>
      <c r="D72" s="19"/>
      <c r="E72" s="23"/>
      <c r="H72" s="8"/>
      <c r="I72" s="20" t="s">
        <v>52</v>
      </c>
      <c r="J72" s="19"/>
      <c r="K72" s="23"/>
      <c r="R72" s="16" t="s">
        <v>110</v>
      </c>
      <c r="U72" s="42"/>
    </row>
    <row r="73" spans="2:23" ht="15" thickBot="1" x14ac:dyDescent="0.35">
      <c r="B73" s="8"/>
      <c r="C73" s="20" t="s">
        <v>53</v>
      </c>
      <c r="D73" s="19"/>
      <c r="E73" s="237"/>
      <c r="H73" s="8"/>
      <c r="I73" s="20" t="s">
        <v>53</v>
      </c>
      <c r="J73" s="19"/>
      <c r="K73" s="197"/>
      <c r="U73" s="42"/>
    </row>
    <row r="74" spans="2:23" x14ac:dyDescent="0.3">
      <c r="B74" s="6"/>
      <c r="C74" s="4"/>
      <c r="D74" s="19"/>
      <c r="E74" s="24"/>
      <c r="H74" s="6"/>
      <c r="I74" s="4"/>
      <c r="J74" s="2"/>
      <c r="K74" s="24"/>
      <c r="U74" s="42"/>
    </row>
    <row r="75" spans="2:23" x14ac:dyDescent="0.3">
      <c r="B75" s="239"/>
      <c r="C75" s="240"/>
      <c r="D75" s="8"/>
      <c r="E75" s="24"/>
      <c r="H75" s="6"/>
      <c r="I75" s="1"/>
      <c r="J75" s="22"/>
      <c r="K75" s="24"/>
      <c r="U75" s="42"/>
    </row>
    <row r="76" spans="2:23" x14ac:dyDescent="0.3">
      <c r="D76" s="19"/>
      <c r="U76" s="42"/>
    </row>
    <row r="77" spans="2:23" x14ac:dyDescent="0.3">
      <c r="D77" s="19"/>
      <c r="U77" s="42"/>
    </row>
    <row r="78" spans="2:23" x14ac:dyDescent="0.3">
      <c r="B78" s="16" t="s">
        <v>110</v>
      </c>
      <c r="C78" s="4"/>
      <c r="D78" s="2"/>
      <c r="U78" s="42"/>
    </row>
    <row r="79" spans="2:23" ht="15" thickBot="1" x14ac:dyDescent="0.35">
      <c r="C79" s="1"/>
      <c r="D79" s="22"/>
      <c r="U79" s="42"/>
    </row>
    <row r="80" spans="2:23" ht="18.600000000000001" thickBot="1" x14ac:dyDescent="0.4">
      <c r="R80" s="157" t="s">
        <v>141</v>
      </c>
      <c r="S80" s="120"/>
      <c r="T80" s="120"/>
      <c r="U80" s="121"/>
    </row>
    <row r="81" spans="18:23" ht="15" thickBot="1" x14ac:dyDescent="0.35">
      <c r="R81" s="331" t="s">
        <v>115</v>
      </c>
      <c r="S81" s="334"/>
      <c r="T81" s="334"/>
      <c r="U81" s="335"/>
      <c r="V81" s="30"/>
      <c r="W81" s="145"/>
    </row>
    <row r="82" spans="18:23" ht="29.1" customHeight="1" x14ac:dyDescent="0.3">
      <c r="R82" s="37" t="s">
        <v>94</v>
      </c>
      <c r="S82" s="40"/>
      <c r="T82" s="38"/>
      <c r="U82" s="151"/>
      <c r="V82" s="8"/>
      <c r="W82" s="25"/>
    </row>
    <row r="83" spans="18:23" ht="72" x14ac:dyDescent="0.3">
      <c r="R83" s="6" t="s">
        <v>42</v>
      </c>
      <c r="S83" s="1"/>
      <c r="T83" s="1"/>
      <c r="U83" s="152" t="s">
        <v>121</v>
      </c>
      <c r="V83" s="150" t="s">
        <v>120</v>
      </c>
      <c r="W83" s="150" t="s">
        <v>126</v>
      </c>
    </row>
    <row r="84" spans="18:23" x14ac:dyDescent="0.3">
      <c r="R84" s="8"/>
      <c r="S84" s="5"/>
      <c r="T84" s="5"/>
      <c r="V84" s="145"/>
      <c r="W84" s="145"/>
    </row>
    <row r="85" spans="18:23" x14ac:dyDescent="0.3">
      <c r="R85" s="8"/>
      <c r="S85" s="20" t="s">
        <v>45</v>
      </c>
      <c r="T85" s="19"/>
      <c r="U85" s="146"/>
      <c r="V85" s="25"/>
      <c r="W85" s="25"/>
    </row>
    <row r="86" spans="18:23" x14ac:dyDescent="0.3">
      <c r="R86" s="8"/>
      <c r="S86" s="21" t="s">
        <v>83</v>
      </c>
      <c r="T86" s="19"/>
      <c r="U86" s="146"/>
      <c r="V86" s="25"/>
      <c r="W86" s="25"/>
    </row>
    <row r="87" spans="18:23" x14ac:dyDescent="0.3">
      <c r="R87" s="6"/>
      <c r="S87" s="4" t="s">
        <v>43</v>
      </c>
      <c r="T87" s="2"/>
      <c r="U87" s="147"/>
      <c r="V87" s="139">
        <f>U87*$E$16</f>
        <v>0</v>
      </c>
      <c r="W87" s="139">
        <f>U87*$E$17</f>
        <v>0</v>
      </c>
    </row>
    <row r="88" spans="18:23" x14ac:dyDescent="0.3">
      <c r="R88" s="8"/>
      <c r="S88" s="5"/>
      <c r="T88" s="19"/>
      <c r="U88" s="148"/>
      <c r="V88" s="138"/>
      <c r="W88" s="138"/>
    </row>
    <row r="89" spans="18:23" x14ac:dyDescent="0.3">
      <c r="R89" s="8"/>
      <c r="S89" s="20" t="s">
        <v>46</v>
      </c>
      <c r="T89" s="19"/>
      <c r="U89" s="148"/>
      <c r="V89" s="140"/>
      <c r="W89" s="140"/>
    </row>
    <row r="90" spans="18:23" x14ac:dyDescent="0.3">
      <c r="R90" s="8"/>
      <c r="S90" s="36" t="s">
        <v>136</v>
      </c>
      <c r="T90" s="23"/>
      <c r="U90" s="148"/>
      <c r="V90" s="140"/>
      <c r="W90" s="140"/>
    </row>
    <row r="91" spans="18:23" x14ac:dyDescent="0.3">
      <c r="R91" s="6"/>
      <c r="S91" s="4" t="s">
        <v>43</v>
      </c>
      <c r="T91" s="2"/>
      <c r="U91" s="147"/>
      <c r="V91" s="139">
        <f>U91*$E$16</f>
        <v>0</v>
      </c>
      <c r="W91" s="139">
        <f>U91*$E$17</f>
        <v>0</v>
      </c>
    </row>
    <row r="92" spans="18:23" x14ac:dyDescent="0.3">
      <c r="R92" s="8"/>
      <c r="T92" s="8"/>
      <c r="U92" s="148"/>
      <c r="V92" s="138"/>
      <c r="W92" s="138"/>
    </row>
    <row r="93" spans="18:23" x14ac:dyDescent="0.3">
      <c r="R93" s="8"/>
      <c r="S93" s="20" t="s">
        <v>49</v>
      </c>
      <c r="T93" s="19"/>
      <c r="U93" s="148"/>
      <c r="V93" s="140"/>
      <c r="W93" s="140"/>
    </row>
    <row r="94" spans="18:23" x14ac:dyDescent="0.3">
      <c r="R94" s="8"/>
      <c r="S94" s="21" t="s">
        <v>5</v>
      </c>
      <c r="T94" s="19"/>
      <c r="U94" s="148"/>
      <c r="V94" s="140"/>
      <c r="W94" s="140"/>
    </row>
    <row r="95" spans="18:23" x14ac:dyDescent="0.3">
      <c r="R95" s="6"/>
      <c r="S95" s="4" t="s">
        <v>43</v>
      </c>
      <c r="T95" s="2"/>
      <c r="U95" s="147"/>
      <c r="V95" s="139">
        <f>U95*$E$16</f>
        <v>0</v>
      </c>
      <c r="W95" s="139">
        <f>U95*$E$17</f>
        <v>0</v>
      </c>
    </row>
    <row r="96" spans="18:23" x14ac:dyDescent="0.3">
      <c r="R96" s="8"/>
      <c r="S96" s="5"/>
      <c r="T96" s="5"/>
      <c r="U96" s="42"/>
      <c r="V96" s="138"/>
      <c r="W96" s="138"/>
    </row>
    <row r="97" spans="18:23" x14ac:dyDescent="0.3">
      <c r="R97" s="8"/>
      <c r="S97" s="20" t="s">
        <v>132</v>
      </c>
      <c r="T97" s="19"/>
      <c r="U97" s="148"/>
      <c r="V97" s="140"/>
      <c r="W97" s="140"/>
    </row>
    <row r="98" spans="18:23" x14ac:dyDescent="0.3">
      <c r="R98" s="8"/>
      <c r="S98" s="21" t="s">
        <v>7</v>
      </c>
      <c r="T98" s="19"/>
      <c r="U98" s="148"/>
      <c r="V98" s="140"/>
      <c r="W98" s="140"/>
    </row>
    <row r="99" spans="18:23" x14ac:dyDescent="0.3">
      <c r="R99" s="8"/>
      <c r="S99" s="21" t="s">
        <v>84</v>
      </c>
      <c r="T99" s="19"/>
      <c r="U99" s="148"/>
      <c r="V99" s="140"/>
      <c r="W99" s="140"/>
    </row>
    <row r="100" spans="18:23" x14ac:dyDescent="0.3">
      <c r="R100" s="6"/>
      <c r="S100" s="4" t="s">
        <v>43</v>
      </c>
      <c r="T100" s="2"/>
      <c r="U100" s="147"/>
      <c r="V100" s="139">
        <f>U100*$E$16</f>
        <v>0</v>
      </c>
      <c r="W100" s="139">
        <f>U100*$E$17</f>
        <v>0</v>
      </c>
    </row>
    <row r="101" spans="18:23" x14ac:dyDescent="0.3">
      <c r="R101" s="8"/>
      <c r="T101" s="31"/>
      <c r="U101" s="148"/>
      <c r="V101" s="138"/>
      <c r="W101" s="138"/>
    </row>
    <row r="102" spans="18:23" x14ac:dyDescent="0.3">
      <c r="R102" s="8"/>
      <c r="S102" s="20" t="s">
        <v>51</v>
      </c>
      <c r="T102" s="19"/>
      <c r="U102" s="148"/>
      <c r="V102" s="140"/>
      <c r="W102" s="140"/>
    </row>
    <row r="103" spans="18:23" ht="28.8" x14ac:dyDescent="0.3">
      <c r="R103" s="8"/>
      <c r="S103" s="44" t="s">
        <v>93</v>
      </c>
      <c r="T103" s="19"/>
      <c r="U103" s="149" t="s">
        <v>69</v>
      </c>
      <c r="V103" s="140"/>
      <c r="W103" s="140"/>
    </row>
    <row r="104" spans="18:23" x14ac:dyDescent="0.3">
      <c r="R104" s="8"/>
      <c r="S104" s="5"/>
      <c r="T104" s="19"/>
      <c r="U104" s="148"/>
      <c r="V104" s="140"/>
      <c r="W104" s="140"/>
    </row>
    <row r="105" spans="18:23" x14ac:dyDescent="0.3">
      <c r="R105" s="8"/>
      <c r="T105" s="8"/>
      <c r="U105" s="148"/>
      <c r="V105" s="140"/>
      <c r="W105" s="140"/>
    </row>
    <row r="106" spans="18:23" x14ac:dyDescent="0.3">
      <c r="R106" s="8"/>
      <c r="S106" s="20" t="s">
        <v>52</v>
      </c>
      <c r="T106" s="19"/>
      <c r="U106" s="148"/>
      <c r="V106" s="140"/>
      <c r="W106" s="140"/>
    </row>
    <row r="107" spans="18:23" ht="60" customHeight="1" x14ac:dyDescent="0.3">
      <c r="R107" s="8"/>
      <c r="S107" s="20" t="s">
        <v>53</v>
      </c>
      <c r="T107" s="19"/>
      <c r="U107" s="148"/>
      <c r="V107" s="140"/>
      <c r="W107" s="140"/>
    </row>
    <row r="108" spans="18:23" x14ac:dyDescent="0.3">
      <c r="R108" s="6"/>
      <c r="S108" s="4" t="s">
        <v>43</v>
      </c>
      <c r="T108" s="2"/>
      <c r="U108" s="147"/>
      <c r="V108" s="139">
        <f>U108*$E$16</f>
        <v>0</v>
      </c>
      <c r="W108" s="139">
        <f>U108*$E$17</f>
        <v>0</v>
      </c>
    </row>
    <row r="109" spans="18:23" x14ac:dyDescent="0.3">
      <c r="R109" s="6"/>
      <c r="S109" s="1"/>
      <c r="T109" s="22"/>
      <c r="U109" s="147"/>
      <c r="V109" s="141"/>
      <c r="W109" s="141"/>
    </row>
    <row r="110" spans="18:23" x14ac:dyDescent="0.3">
      <c r="U110" s="42"/>
    </row>
    <row r="112" spans="18:23" x14ac:dyDescent="0.3">
      <c r="R112" s="16" t="s">
        <v>110</v>
      </c>
    </row>
  </sheetData>
  <mergeCells count="30">
    <mergeCell ref="R81:U81"/>
    <mergeCell ref="B41:E41"/>
    <mergeCell ref="R21:U21"/>
    <mergeCell ref="R23:U23"/>
    <mergeCell ref="R26:S26"/>
    <mergeCell ref="B26:C26"/>
    <mergeCell ref="B21:E21"/>
    <mergeCell ref="B23:E23"/>
    <mergeCell ref="H21:K21"/>
    <mergeCell ref="H26:I26"/>
    <mergeCell ref="H23:K23"/>
    <mergeCell ref="B24:C24"/>
    <mergeCell ref="H45:I45"/>
    <mergeCell ref="B43:C43"/>
    <mergeCell ref="B44:C44"/>
    <mergeCell ref="H43:I43"/>
    <mergeCell ref="H44:I44"/>
    <mergeCell ref="R3:V3"/>
    <mergeCell ref="R4:V4"/>
    <mergeCell ref="R5:V5"/>
    <mergeCell ref="B42:E42"/>
    <mergeCell ref="B10:D10"/>
    <mergeCell ref="H24:I24"/>
    <mergeCell ref="B25:C25"/>
    <mergeCell ref="H25:I25"/>
    <mergeCell ref="B3:E3"/>
    <mergeCell ref="B4:E4"/>
    <mergeCell ref="B5:E5"/>
    <mergeCell ref="H41:K41"/>
    <mergeCell ref="H42:I42"/>
  </mergeCells>
  <printOptions horizontalCentered="1"/>
  <pageMargins left="0.2" right="0.2" top="0.25" bottom="0.25" header="0.3" footer="0.3"/>
  <pageSetup scale="33" pageOrder="overThenDown" orientation="landscape" r:id="rId1"/>
  <headerFooter differentOddEven="1" differentFirst="1">
    <oddFooter>&amp;C4</oddFooter>
    <evenFooter>&amp;C3</evenFooter>
    <firstFooter>&amp;C3</firstFooter>
  </headerFooter>
  <rowBreaks count="1" manualBreakCount="1">
    <brk id="73"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6F600"/>
    <pageSetUpPr fitToPage="1"/>
  </sheetPr>
  <dimension ref="A1:I64"/>
  <sheetViews>
    <sheetView topLeftCell="B38" zoomScaleNormal="100" zoomScaleSheetLayoutView="95" workbookViewId="0">
      <selection activeCell="B49" sqref="B49"/>
    </sheetView>
  </sheetViews>
  <sheetFormatPr defaultRowHeight="14.4" x14ac:dyDescent="0.3"/>
  <cols>
    <col min="1" max="1" width="8.5546875" customWidth="1"/>
    <col min="2" max="2" width="133.5546875" customWidth="1"/>
    <col min="3" max="3" width="1.44140625" customWidth="1"/>
    <col min="4" max="4" width="24.44140625" customWidth="1"/>
    <col min="5" max="5" width="19.77734375" style="42" customWidth="1"/>
    <col min="6" max="6" width="18.44140625" style="42" customWidth="1"/>
  </cols>
  <sheetData>
    <row r="1" spans="1:9" ht="18.600000000000001" thickBot="1" x14ac:dyDescent="0.4">
      <c r="A1" s="156" t="s">
        <v>148</v>
      </c>
    </row>
    <row r="2" spans="1:9" ht="18" x14ac:dyDescent="0.35">
      <c r="A2" s="157" t="s">
        <v>238</v>
      </c>
      <c r="B2" s="158"/>
      <c r="C2" s="158"/>
      <c r="D2" s="159"/>
    </row>
    <row r="3" spans="1:9" ht="75" customHeight="1" x14ac:dyDescent="0.35">
      <c r="A3" s="354" t="s">
        <v>155</v>
      </c>
      <c r="B3" s="355"/>
      <c r="C3" s="355"/>
      <c r="D3" s="355"/>
      <c r="E3" s="355"/>
      <c r="F3" s="355"/>
      <c r="G3" s="355"/>
      <c r="H3" s="355"/>
      <c r="I3" s="355"/>
    </row>
    <row r="4" spans="1:9" ht="79.349999999999994" customHeight="1" x14ac:dyDescent="0.35">
      <c r="A4" s="354" t="s">
        <v>134</v>
      </c>
      <c r="B4" s="355"/>
      <c r="C4" s="355"/>
      <c r="D4" s="355"/>
      <c r="E4" s="355"/>
      <c r="F4" s="355"/>
      <c r="G4" s="355"/>
      <c r="H4" s="355"/>
      <c r="I4" s="355"/>
    </row>
    <row r="5" spans="1:9" ht="78.599999999999994" customHeight="1" x14ac:dyDescent="0.35">
      <c r="A5" s="354" t="s">
        <v>108</v>
      </c>
      <c r="B5" s="355"/>
      <c r="C5" s="355"/>
      <c r="D5" s="355"/>
      <c r="E5" s="355"/>
      <c r="F5" s="355"/>
      <c r="G5" s="355"/>
      <c r="H5" s="355"/>
      <c r="I5" s="355"/>
    </row>
    <row r="6" spans="1:9" ht="15" thickBot="1" x14ac:dyDescent="0.35">
      <c r="A6" s="41"/>
      <c r="B6" s="41"/>
      <c r="C6" s="41"/>
      <c r="D6" s="41"/>
    </row>
    <row r="7" spans="1:9" ht="15.6" x14ac:dyDescent="0.3">
      <c r="A7" s="122" t="s">
        <v>76</v>
      </c>
      <c r="B7" s="123"/>
      <c r="C7" s="123"/>
      <c r="D7" s="49"/>
    </row>
    <row r="8" spans="1:9" ht="15.6" x14ac:dyDescent="0.3">
      <c r="A8" s="77"/>
      <c r="B8" s="35"/>
      <c r="C8" s="35"/>
      <c r="D8" s="51"/>
    </row>
    <row r="9" spans="1:9" ht="15.6" x14ac:dyDescent="0.3">
      <c r="A9" s="77"/>
      <c r="B9" s="78" t="s">
        <v>143</v>
      </c>
      <c r="D9" s="51">
        <f>'Combined Grades-Prgms-Exh3A-B'!E10</f>
        <v>1</v>
      </c>
      <c r="E9" s="45" t="s">
        <v>167</v>
      </c>
    </row>
    <row r="10" spans="1:9" ht="15.6" x14ac:dyDescent="0.3">
      <c r="A10" s="77"/>
      <c r="B10" s="35"/>
      <c r="C10" s="78"/>
      <c r="D10" s="51"/>
    </row>
    <row r="11" spans="1:9" ht="15.6" x14ac:dyDescent="0.3">
      <c r="A11" s="77"/>
      <c r="B11" s="78" t="s">
        <v>78</v>
      </c>
      <c r="D11" s="51">
        <f>'Combined Grades-Prgms-Exh3A-B'!E12</f>
        <v>1</v>
      </c>
      <c r="E11" s="45" t="s">
        <v>167</v>
      </c>
    </row>
    <row r="12" spans="1:9" ht="15.6" x14ac:dyDescent="0.3">
      <c r="A12" s="77"/>
      <c r="B12" s="78" t="s">
        <v>79</v>
      </c>
      <c r="D12" s="51">
        <f>'Combined Grades-Prgms-Exh3A-B'!E13</f>
        <v>1</v>
      </c>
      <c r="E12" s="45" t="s">
        <v>167</v>
      </c>
    </row>
    <row r="13" spans="1:9" ht="15.6" x14ac:dyDescent="0.3">
      <c r="A13" s="77"/>
      <c r="B13" s="78" t="s">
        <v>77</v>
      </c>
      <c r="D13" s="51">
        <f>'Combined Grades-Prgms-Exh3A-B'!E14</f>
        <v>2</v>
      </c>
    </row>
    <row r="14" spans="1:9" ht="15.6" x14ac:dyDescent="0.3">
      <c r="A14" s="77"/>
      <c r="B14" s="35"/>
      <c r="C14" s="78"/>
      <c r="D14" s="51"/>
    </row>
    <row r="15" spans="1:9" ht="15.6" x14ac:dyDescent="0.3">
      <c r="A15" s="77"/>
      <c r="B15" s="78" t="s">
        <v>80</v>
      </c>
      <c r="D15" s="51">
        <f>'Combined Grades-Prgms-Exh3A-B'!E16</f>
        <v>0.5</v>
      </c>
    </row>
    <row r="16" spans="1:9" ht="16.2" thickBot="1" x14ac:dyDescent="0.35">
      <c r="A16" s="79"/>
      <c r="B16" s="81" t="s">
        <v>81</v>
      </c>
      <c r="C16" s="10"/>
      <c r="D16" s="60">
        <f>'Combined Grades-Prgms-Exh3A-B'!E17</f>
        <v>0.5</v>
      </c>
    </row>
    <row r="18" spans="1:9" x14ac:dyDescent="0.3">
      <c r="A18" s="82" t="s">
        <v>90</v>
      </c>
    </row>
    <row r="19" spans="1:9" x14ac:dyDescent="0.3">
      <c r="A19" s="83" t="s">
        <v>82</v>
      </c>
      <c r="B19" s="38"/>
      <c r="C19" s="38"/>
      <c r="D19" s="39"/>
    </row>
    <row r="20" spans="1:9" ht="45" customHeight="1" x14ac:dyDescent="0.3">
      <c r="A20" s="356" t="s">
        <v>140</v>
      </c>
      <c r="B20" s="357"/>
      <c r="C20" s="357"/>
      <c r="D20" s="357"/>
      <c r="E20" s="357"/>
      <c r="F20" s="357"/>
    </row>
    <row r="21" spans="1:9" ht="15" customHeight="1" thickBot="1" x14ac:dyDescent="0.35">
      <c r="A21" s="339" t="s">
        <v>173</v>
      </c>
      <c r="B21" s="334"/>
      <c r="C21" s="334"/>
      <c r="D21" s="334"/>
      <c r="E21" s="137"/>
      <c r="F21" s="137"/>
    </row>
    <row r="22" spans="1:9" ht="96.6" customHeight="1" thickBot="1" x14ac:dyDescent="0.4">
      <c r="A22" s="350" t="s">
        <v>162</v>
      </c>
      <c r="B22" s="351"/>
      <c r="C22" s="155"/>
      <c r="D22" s="155"/>
      <c r="E22" s="137"/>
      <c r="F22" s="137"/>
    </row>
    <row r="23" spans="1:9" ht="18.600000000000001" thickBot="1" x14ac:dyDescent="0.4">
      <c r="A23" s="352" t="s">
        <v>201</v>
      </c>
      <c r="B23" s="353"/>
      <c r="C23" s="155"/>
      <c r="D23" s="155"/>
      <c r="E23" s="137"/>
      <c r="F23" s="137"/>
    </row>
    <row r="24" spans="1:9" ht="94.05" customHeight="1" thickBot="1" x14ac:dyDescent="0.4">
      <c r="A24" s="352" t="s">
        <v>259</v>
      </c>
      <c r="B24" s="353"/>
      <c r="C24" s="76"/>
      <c r="D24" s="166" t="s">
        <v>163</v>
      </c>
      <c r="E24" s="150" t="s">
        <v>127</v>
      </c>
      <c r="F24" s="150" t="s">
        <v>128</v>
      </c>
    </row>
    <row r="25" spans="1:9" x14ac:dyDescent="0.3">
      <c r="A25" s="14"/>
      <c r="B25" s="16"/>
      <c r="D25" s="141"/>
      <c r="E25" s="142"/>
      <c r="F25" s="135"/>
    </row>
    <row r="26" spans="1:9" ht="15.6" x14ac:dyDescent="0.3">
      <c r="A26" s="8"/>
      <c r="B26" s="209" t="s">
        <v>86</v>
      </c>
      <c r="D26" s="210"/>
      <c r="E26" s="211">
        <f>D26*D15</f>
        <v>0</v>
      </c>
      <c r="F26" s="211">
        <f>D26*D16</f>
        <v>0</v>
      </c>
    </row>
    <row r="27" spans="1:9" x14ac:dyDescent="0.3">
      <c r="A27" s="6"/>
      <c r="B27" s="1"/>
      <c r="C27" s="1"/>
      <c r="D27" s="135"/>
    </row>
    <row r="28" spans="1:9" x14ac:dyDescent="0.3">
      <c r="A28" s="358" t="s">
        <v>110</v>
      </c>
      <c r="B28" s="358"/>
      <c r="C28" s="358"/>
      <c r="D28" s="358"/>
      <c r="E28" s="358"/>
      <c r="F28" s="358"/>
      <c r="G28" s="358"/>
      <c r="H28" s="358"/>
      <c r="I28" s="358"/>
    </row>
    <row r="29" spans="1:9" x14ac:dyDescent="0.3">
      <c r="A29" s="358"/>
      <c r="B29" s="358"/>
      <c r="C29" s="358"/>
      <c r="D29" s="358"/>
      <c r="E29" s="358"/>
      <c r="F29" s="358"/>
      <c r="G29" s="358"/>
      <c r="H29" s="358"/>
      <c r="I29" s="358"/>
    </row>
    <row r="30" spans="1:9" x14ac:dyDescent="0.3">
      <c r="A30" s="167"/>
      <c r="B30" s="167"/>
      <c r="C30" s="167"/>
      <c r="D30" s="167"/>
      <c r="E30" s="167"/>
      <c r="F30" s="167"/>
      <c r="G30" s="167"/>
      <c r="H30" s="167"/>
      <c r="I30" s="167"/>
    </row>
    <row r="31" spans="1:9" x14ac:dyDescent="0.3">
      <c r="A31" s="167"/>
      <c r="B31" s="167"/>
      <c r="C31" s="167"/>
      <c r="D31" s="167"/>
      <c r="E31" s="167"/>
      <c r="F31" s="167"/>
      <c r="G31" s="167"/>
      <c r="H31" s="167"/>
      <c r="I31" s="167"/>
    </row>
    <row r="32" spans="1:9" ht="18.600000000000001" thickBot="1" x14ac:dyDescent="0.4">
      <c r="A32" s="156" t="s">
        <v>149</v>
      </c>
      <c r="D32" s="42"/>
    </row>
    <row r="33" spans="1:8" ht="18.600000000000001" thickBot="1" x14ac:dyDescent="0.4">
      <c r="A33" s="157" t="s">
        <v>238</v>
      </c>
      <c r="B33" s="120"/>
      <c r="C33" s="120"/>
      <c r="D33" s="121"/>
    </row>
    <row r="34" spans="1:8" ht="15" customHeight="1" x14ac:dyDescent="0.3">
      <c r="A34" s="359" t="s">
        <v>174</v>
      </c>
      <c r="B34" s="359"/>
      <c r="C34" s="359"/>
      <c r="D34" s="359"/>
      <c r="E34" s="359"/>
      <c r="F34" s="359"/>
      <c r="G34" s="359"/>
      <c r="H34" s="359"/>
    </row>
    <row r="35" spans="1:8" ht="15" customHeight="1" thickBot="1" x14ac:dyDescent="0.35">
      <c r="A35" s="213" t="s">
        <v>94</v>
      </c>
      <c r="B35" s="40"/>
      <c r="C35" s="38"/>
      <c r="D35" s="151"/>
      <c r="E35" s="8"/>
      <c r="F35" s="25"/>
    </row>
    <row r="36" spans="1:8" ht="15" customHeight="1" thickBot="1" x14ac:dyDescent="0.35">
      <c r="A36" s="360" t="s">
        <v>201</v>
      </c>
      <c r="B36" s="361"/>
      <c r="D36" s="212"/>
      <c r="E36" s="8"/>
      <c r="F36" s="25"/>
    </row>
    <row r="37" spans="1:8" ht="15" customHeight="1" thickBot="1" x14ac:dyDescent="0.35">
      <c r="A37" s="362" t="s">
        <v>260</v>
      </c>
      <c r="B37" s="361"/>
      <c r="D37" s="212"/>
      <c r="E37" s="8"/>
      <c r="F37" s="25"/>
    </row>
    <row r="38" spans="1:8" ht="122.1" customHeight="1" x14ac:dyDescent="0.3">
      <c r="A38" s="6" t="s">
        <v>42</v>
      </c>
      <c r="B38" s="1"/>
      <c r="C38" s="1"/>
      <c r="D38" s="218" t="s">
        <v>157</v>
      </c>
      <c r="E38" s="150" t="s">
        <v>150</v>
      </c>
      <c r="F38" s="150" t="s">
        <v>151</v>
      </c>
    </row>
    <row r="39" spans="1:8" x14ac:dyDescent="0.3">
      <c r="A39" s="8"/>
      <c r="B39" s="5"/>
      <c r="C39" s="5"/>
      <c r="E39" s="145"/>
      <c r="F39" s="145"/>
    </row>
    <row r="40" spans="1:8" x14ac:dyDescent="0.3">
      <c r="A40" s="8"/>
      <c r="B40" s="20" t="s">
        <v>45</v>
      </c>
      <c r="C40" s="19"/>
      <c r="D40" s="146"/>
      <c r="E40" s="25"/>
      <c r="F40" s="25"/>
    </row>
    <row r="41" spans="1:8" x14ac:dyDescent="0.3">
      <c r="A41" s="6"/>
      <c r="B41" s="255" t="s">
        <v>229</v>
      </c>
      <c r="C41" s="2"/>
      <c r="D41" s="214">
        <v>0</v>
      </c>
      <c r="E41" s="139">
        <f>D41*$D$15</f>
        <v>0</v>
      </c>
      <c r="F41" s="139">
        <f>D41*$D$16</f>
        <v>0</v>
      </c>
    </row>
    <row r="42" spans="1:8" x14ac:dyDescent="0.3">
      <c r="A42" s="8"/>
      <c r="B42" s="5"/>
      <c r="C42" s="19"/>
      <c r="D42" s="148"/>
      <c r="E42" s="138"/>
      <c r="F42" s="138"/>
    </row>
    <row r="43" spans="1:8" x14ac:dyDescent="0.3">
      <c r="A43" s="8"/>
      <c r="B43" s="20" t="s">
        <v>46</v>
      </c>
      <c r="C43" s="19"/>
      <c r="D43" s="148"/>
      <c r="E43" s="140"/>
      <c r="F43" s="140"/>
    </row>
    <row r="44" spans="1:8" x14ac:dyDescent="0.3">
      <c r="A44" s="6"/>
      <c r="B44" s="216" t="s">
        <v>287</v>
      </c>
      <c r="C44" s="24"/>
      <c r="D44" s="214">
        <v>0</v>
      </c>
      <c r="E44" s="140">
        <f>D44*$D$15</f>
        <v>0</v>
      </c>
      <c r="F44" s="140">
        <f>D44*$D$16</f>
        <v>0</v>
      </c>
    </row>
    <row r="45" spans="1:8" x14ac:dyDescent="0.3">
      <c r="A45" s="30"/>
      <c r="B45" s="39"/>
      <c r="D45" s="242"/>
      <c r="E45" s="138"/>
      <c r="F45" s="143"/>
    </row>
    <row r="46" spans="1:8" x14ac:dyDescent="0.3">
      <c r="A46" s="8"/>
      <c r="B46" s="20" t="s">
        <v>219</v>
      </c>
      <c r="C46" s="19"/>
      <c r="D46" s="148"/>
      <c r="E46" s="140"/>
      <c r="F46" s="134"/>
    </row>
    <row r="47" spans="1:8" x14ac:dyDescent="0.3">
      <c r="A47" s="8"/>
      <c r="B47" s="21" t="s">
        <v>220</v>
      </c>
      <c r="C47" s="19"/>
      <c r="D47" s="241">
        <v>0</v>
      </c>
      <c r="E47" s="140">
        <f>D47*$D$15</f>
        <v>0</v>
      </c>
      <c r="F47" s="134">
        <f>D47*$D$16</f>
        <v>0</v>
      </c>
    </row>
    <row r="48" spans="1:8" x14ac:dyDescent="0.3">
      <c r="A48" s="6"/>
      <c r="B48" s="4"/>
      <c r="D48" s="147"/>
      <c r="E48" s="139"/>
      <c r="F48" s="135"/>
    </row>
    <row r="49" spans="1:9" x14ac:dyDescent="0.3">
      <c r="A49" s="8"/>
      <c r="B49" s="5"/>
      <c r="D49" s="148"/>
      <c r="E49" s="138"/>
      <c r="F49" s="134"/>
    </row>
    <row r="50" spans="1:9" x14ac:dyDescent="0.3">
      <c r="A50" s="8"/>
      <c r="B50" s="20" t="s">
        <v>49</v>
      </c>
      <c r="C50" s="19"/>
      <c r="D50" s="148"/>
      <c r="E50" s="140"/>
      <c r="F50" s="134"/>
    </row>
    <row r="51" spans="1:9" x14ac:dyDescent="0.3">
      <c r="A51" s="6"/>
      <c r="B51" s="215" t="s">
        <v>5</v>
      </c>
      <c r="C51" s="2"/>
      <c r="D51" s="214">
        <v>0</v>
      </c>
      <c r="E51" s="139">
        <f>D51*$D$15</f>
        <v>0</v>
      </c>
      <c r="F51" s="135">
        <f>D51*$D$16</f>
        <v>0</v>
      </c>
    </row>
    <row r="52" spans="1:9" x14ac:dyDescent="0.3">
      <c r="A52" s="8"/>
      <c r="B52" s="5"/>
      <c r="C52" s="5"/>
      <c r="D52" s="42"/>
      <c r="E52" s="138"/>
      <c r="F52" s="138"/>
    </row>
    <row r="53" spans="1:9" x14ac:dyDescent="0.3">
      <c r="A53" s="8"/>
      <c r="B53" s="20" t="s">
        <v>132</v>
      </c>
      <c r="C53" s="19"/>
      <c r="D53" s="148"/>
      <c r="E53" s="140"/>
      <c r="F53" s="140"/>
    </row>
    <row r="54" spans="1:9" x14ac:dyDescent="0.3">
      <c r="A54" s="8"/>
      <c r="B54" s="21" t="s">
        <v>7</v>
      </c>
      <c r="C54" s="19"/>
      <c r="D54" s="148"/>
      <c r="E54" s="140"/>
      <c r="F54" s="140"/>
    </row>
    <row r="55" spans="1:9" x14ac:dyDescent="0.3">
      <c r="A55" s="6"/>
      <c r="B55" s="215" t="s">
        <v>207</v>
      </c>
      <c r="C55" s="2"/>
      <c r="D55" s="214">
        <v>0</v>
      </c>
      <c r="E55" s="139">
        <f>D55*$D$15</f>
        <v>0</v>
      </c>
      <c r="F55" s="139">
        <f>D55*$D$16</f>
        <v>0</v>
      </c>
    </row>
    <row r="56" spans="1:9" x14ac:dyDescent="0.3">
      <c r="A56" s="8"/>
      <c r="C56" s="31"/>
      <c r="D56" s="148"/>
      <c r="E56" s="138"/>
      <c r="F56" s="138"/>
    </row>
    <row r="57" spans="1:9" x14ac:dyDescent="0.3">
      <c r="A57" s="8"/>
      <c r="B57" s="20" t="s">
        <v>51</v>
      </c>
      <c r="C57" s="19"/>
      <c r="D57" s="148"/>
      <c r="E57" s="140"/>
      <c r="F57" s="140"/>
    </row>
    <row r="58" spans="1:9" x14ac:dyDescent="0.3">
      <c r="A58" s="8"/>
      <c r="B58" s="44" t="s">
        <v>93</v>
      </c>
      <c r="C58" s="19"/>
      <c r="D58" s="149" t="s">
        <v>69</v>
      </c>
      <c r="E58" s="140"/>
      <c r="F58" s="140"/>
    </row>
    <row r="59" spans="1:9" x14ac:dyDescent="0.3">
      <c r="A59" s="8"/>
      <c r="B59" s="5"/>
      <c r="C59" s="19"/>
      <c r="D59" s="148"/>
      <c r="E59" s="140"/>
      <c r="F59" s="140"/>
    </row>
    <row r="60" spans="1:9" x14ac:dyDescent="0.3">
      <c r="A60" s="8"/>
      <c r="B60" s="20" t="s">
        <v>52</v>
      </c>
      <c r="C60" s="19"/>
      <c r="D60" s="148"/>
      <c r="E60" s="140"/>
      <c r="F60" s="140"/>
    </row>
    <row r="61" spans="1:9" x14ac:dyDescent="0.3">
      <c r="A61" s="6"/>
      <c r="B61" s="217" t="s">
        <v>53</v>
      </c>
      <c r="C61" s="2"/>
      <c r="D61" s="214">
        <v>0</v>
      </c>
      <c r="E61" s="139">
        <f>D61*$D$15</f>
        <v>0</v>
      </c>
      <c r="F61" s="139">
        <f>D61*$D$16</f>
        <v>0</v>
      </c>
    </row>
    <row r="62" spans="1:9" x14ac:dyDescent="0.3">
      <c r="A62" s="6"/>
      <c r="B62" s="1"/>
      <c r="C62" s="22"/>
      <c r="D62" s="147"/>
      <c r="E62" s="141"/>
      <c r="F62" s="141"/>
    </row>
    <row r="63" spans="1:9" x14ac:dyDescent="0.3">
      <c r="A63" s="358" t="s">
        <v>110</v>
      </c>
      <c r="B63" s="358"/>
      <c r="C63" s="358"/>
      <c r="D63" s="358"/>
      <c r="E63" s="358"/>
      <c r="F63" s="358"/>
      <c r="G63" s="358"/>
      <c r="H63" s="358"/>
      <c r="I63" s="358"/>
    </row>
    <row r="64" spans="1:9" x14ac:dyDescent="0.3">
      <c r="A64" s="358"/>
      <c r="B64" s="358"/>
      <c r="C64" s="358"/>
      <c r="D64" s="358"/>
      <c r="E64" s="358"/>
      <c r="F64" s="358"/>
      <c r="G64" s="358"/>
      <c r="H64" s="358"/>
      <c r="I64" s="358"/>
    </row>
  </sheetData>
  <mergeCells count="13">
    <mergeCell ref="A63:I64"/>
    <mergeCell ref="A24:B24"/>
    <mergeCell ref="A28:I29"/>
    <mergeCell ref="A34:H34"/>
    <mergeCell ref="A36:B36"/>
    <mergeCell ref="A37:B37"/>
    <mergeCell ref="A22:B22"/>
    <mergeCell ref="A23:B23"/>
    <mergeCell ref="A3:I3"/>
    <mergeCell ref="A4:I4"/>
    <mergeCell ref="A5:I5"/>
    <mergeCell ref="A21:D21"/>
    <mergeCell ref="A20:F20"/>
  </mergeCells>
  <printOptions horizontalCentered="1"/>
  <pageMargins left="0.2" right="0.2" top="0" bottom="0" header="0.3" footer="0.3"/>
  <pageSetup scale="40" pageOrder="overThenDown" orientation="landscape" r:id="rId1"/>
  <headerFooter differentOddEven="1" differentFirst="1">
    <oddFooter>&amp;C6</oddFooter>
    <evenFooter>&amp;C5</evenFooter>
    <firstFooter>&amp;C5</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B1:P66"/>
  <sheetViews>
    <sheetView zoomScale="98" zoomScaleNormal="98" workbookViewId="0">
      <selection activeCell="J14" sqref="J14"/>
    </sheetView>
  </sheetViews>
  <sheetFormatPr defaultRowHeight="14.4" x14ac:dyDescent="0.3"/>
  <cols>
    <col min="1" max="1" width="3.5546875" customWidth="1"/>
    <col min="2" max="2" width="12" customWidth="1"/>
    <col min="3" max="3" width="76.5546875" customWidth="1"/>
    <col min="4" max="4" width="3.44140625" customWidth="1"/>
    <col min="5" max="5" width="18.44140625" customWidth="1"/>
    <col min="9" max="9" width="2.5546875" customWidth="1"/>
    <col min="10" max="10" width="80.44140625" customWidth="1"/>
    <col min="11" max="11" width="12.5546875" customWidth="1"/>
    <col min="12" max="12" width="33.44140625" customWidth="1"/>
    <col min="14" max="14" width="56.5546875" customWidth="1"/>
    <col min="16" max="16" width="11.44140625" style="42" bestFit="1" customWidth="1"/>
  </cols>
  <sheetData>
    <row r="1" spans="2:12" ht="18" x14ac:dyDescent="0.35">
      <c r="B1" s="156" t="s">
        <v>152</v>
      </c>
    </row>
    <row r="2" spans="2:12" ht="21" customHeight="1" x14ac:dyDescent="0.35">
      <c r="B2" s="26" t="s">
        <v>239</v>
      </c>
      <c r="C2" s="17"/>
      <c r="D2" s="17"/>
      <c r="E2" s="17"/>
      <c r="I2" s="27"/>
    </row>
    <row r="3" spans="2:12" ht="91.5" customHeight="1" x14ac:dyDescent="0.3">
      <c r="B3" s="326" t="s">
        <v>56</v>
      </c>
      <c r="C3" s="326"/>
      <c r="D3" s="326"/>
      <c r="E3" s="326"/>
      <c r="F3" s="18"/>
      <c r="G3" s="18"/>
      <c r="H3" s="18"/>
      <c r="I3" s="18"/>
      <c r="J3" s="18"/>
      <c r="K3" s="18"/>
    </row>
    <row r="4" spans="2:12" ht="54" customHeight="1" x14ac:dyDescent="0.3">
      <c r="B4" s="326" t="s">
        <v>57</v>
      </c>
      <c r="C4" s="326"/>
      <c r="D4" s="326"/>
      <c r="E4" s="326"/>
      <c r="F4" s="18"/>
      <c r="G4" s="18"/>
      <c r="H4" s="18"/>
      <c r="I4" s="18"/>
      <c r="J4" s="18"/>
      <c r="K4" s="18"/>
    </row>
    <row r="5" spans="2:12" ht="18" x14ac:dyDescent="0.35">
      <c r="B5" s="41"/>
      <c r="C5" s="41"/>
      <c r="D5" s="41"/>
      <c r="E5" s="41"/>
      <c r="F5" s="18"/>
      <c r="G5" s="18"/>
      <c r="H5" s="18"/>
      <c r="I5" s="156" t="s">
        <v>153</v>
      </c>
      <c r="J5" s="18"/>
      <c r="K5" s="18"/>
    </row>
    <row r="6" spans="2:12" ht="30" customHeight="1" thickBot="1" x14ac:dyDescent="0.35">
      <c r="B6" s="339" t="s">
        <v>171</v>
      </c>
      <c r="C6" s="334"/>
      <c r="D6" s="334"/>
      <c r="E6" s="334"/>
      <c r="I6" s="331" t="s">
        <v>170</v>
      </c>
      <c r="J6" s="334"/>
      <c r="K6" s="334"/>
      <c r="L6" s="334"/>
    </row>
    <row r="7" spans="2:12" ht="93.6" customHeight="1" thickBot="1" x14ac:dyDescent="0.35">
      <c r="B7" s="367" t="s">
        <v>162</v>
      </c>
      <c r="C7" s="368"/>
      <c r="D7" s="155"/>
      <c r="E7" s="155"/>
      <c r="I7" s="370" t="s">
        <v>100</v>
      </c>
      <c r="J7" s="371"/>
      <c r="K7" s="192"/>
      <c r="L7" s="155"/>
    </row>
    <row r="8" spans="2:12" ht="40.049999999999997" customHeight="1" thickBot="1" x14ac:dyDescent="0.35">
      <c r="B8" s="369" t="s">
        <v>201</v>
      </c>
      <c r="C8" s="366"/>
      <c r="D8" s="155"/>
      <c r="E8" s="155"/>
      <c r="I8" s="369" t="s">
        <v>201</v>
      </c>
      <c r="J8" s="366"/>
      <c r="K8" s="192"/>
      <c r="L8" s="155"/>
    </row>
    <row r="9" spans="2:12" ht="58.5" customHeight="1" thickBot="1" x14ac:dyDescent="0.35">
      <c r="B9" s="365" t="s">
        <v>258</v>
      </c>
      <c r="C9" s="366"/>
      <c r="D9" s="74"/>
      <c r="E9" s="153" t="s">
        <v>119</v>
      </c>
      <c r="I9" s="365" t="s">
        <v>258</v>
      </c>
      <c r="J9" s="366"/>
      <c r="K9" s="48"/>
      <c r="L9" s="206" t="s">
        <v>119</v>
      </c>
    </row>
    <row r="10" spans="2:12" x14ac:dyDescent="0.3">
      <c r="B10" s="50"/>
      <c r="E10" s="51"/>
      <c r="I10" s="221" t="s">
        <v>58</v>
      </c>
      <c r="J10" s="222"/>
      <c r="K10" s="48"/>
      <c r="L10" s="49"/>
    </row>
    <row r="11" spans="2:12" ht="21.6" thickBot="1" x14ac:dyDescent="0.45">
      <c r="B11" s="50"/>
      <c r="C11" s="194" t="s">
        <v>203</v>
      </c>
      <c r="E11" s="205">
        <v>0</v>
      </c>
      <c r="I11" s="65" t="s">
        <v>42</v>
      </c>
      <c r="J11" s="1"/>
      <c r="K11" s="1"/>
      <c r="L11" s="69"/>
    </row>
    <row r="12" spans="2:12" ht="15" thickTop="1" x14ac:dyDescent="0.3">
      <c r="B12" s="50"/>
      <c r="E12" s="51"/>
      <c r="I12" s="50"/>
      <c r="J12" s="5"/>
      <c r="K12" s="5"/>
      <c r="L12" s="223"/>
    </row>
    <row r="13" spans="2:12" ht="15" thickBot="1" x14ac:dyDescent="0.35">
      <c r="B13" s="59"/>
      <c r="C13" s="10"/>
      <c r="D13" s="10"/>
      <c r="E13" s="60"/>
      <c r="I13" s="50"/>
      <c r="J13" s="20" t="s">
        <v>45</v>
      </c>
      <c r="K13" s="19"/>
      <c r="L13" s="224"/>
    </row>
    <row r="14" spans="2:12" x14ac:dyDescent="0.3">
      <c r="I14" s="65"/>
      <c r="J14" s="255" t="s">
        <v>229</v>
      </c>
      <c r="K14" s="2"/>
      <c r="L14" s="219"/>
    </row>
    <row r="15" spans="2:12" ht="18.600000000000001" thickBot="1" x14ac:dyDescent="0.4">
      <c r="B15" s="156" t="s">
        <v>164</v>
      </c>
      <c r="I15" s="50"/>
      <c r="J15" s="243"/>
      <c r="K15" s="19"/>
      <c r="L15" s="224"/>
    </row>
    <row r="16" spans="2:12" x14ac:dyDescent="0.3">
      <c r="B16" s="63" t="s">
        <v>117</v>
      </c>
      <c r="C16" s="48"/>
      <c r="D16" s="48"/>
      <c r="E16" s="49"/>
      <c r="I16" s="50"/>
      <c r="J16" s="244" t="s">
        <v>46</v>
      </c>
      <c r="K16" s="19"/>
      <c r="L16" s="224"/>
    </row>
    <row r="17" spans="2:12" x14ac:dyDescent="0.3">
      <c r="B17" s="50"/>
      <c r="C17" t="s">
        <v>106</v>
      </c>
      <c r="E17" s="62" t="e">
        <f>E11*E33</f>
        <v>#DIV/0!</v>
      </c>
      <c r="I17" s="65"/>
      <c r="J17" s="245" t="s">
        <v>287</v>
      </c>
      <c r="K17" s="2"/>
      <c r="L17" s="219"/>
    </row>
    <row r="18" spans="2:12" x14ac:dyDescent="0.3">
      <c r="B18" s="50"/>
      <c r="C18" t="s">
        <v>107</v>
      </c>
      <c r="E18" s="66" t="e">
        <f>E11*E34</f>
        <v>#DIV/0!</v>
      </c>
      <c r="I18" s="207"/>
      <c r="J18" s="246"/>
      <c r="K18" s="19"/>
      <c r="L18" s="224"/>
    </row>
    <row r="19" spans="2:12" x14ac:dyDescent="0.3">
      <c r="B19" s="50"/>
      <c r="E19" s="62"/>
      <c r="I19" s="50"/>
      <c r="J19" s="20" t="s">
        <v>219</v>
      </c>
      <c r="K19" s="19"/>
      <c r="L19" s="224"/>
    </row>
    <row r="20" spans="2:12" ht="15" thickBot="1" x14ac:dyDescent="0.35">
      <c r="B20" s="50"/>
      <c r="C20" s="54" t="s">
        <v>63</v>
      </c>
      <c r="E20" s="67" t="e">
        <f>SUM(E17:E18)</f>
        <v>#DIV/0!</v>
      </c>
      <c r="I20" s="65"/>
      <c r="J20" s="215" t="s">
        <v>220</v>
      </c>
      <c r="K20" s="2"/>
      <c r="L20" s="219"/>
    </row>
    <row r="21" spans="2:12" x14ac:dyDescent="0.3">
      <c r="B21" s="50"/>
      <c r="E21" s="51"/>
      <c r="I21" s="50"/>
      <c r="K21" s="8"/>
      <c r="L21" s="225"/>
    </row>
    <row r="22" spans="2:12" x14ac:dyDescent="0.3">
      <c r="B22" s="50"/>
      <c r="E22" s="62"/>
      <c r="I22" s="50"/>
      <c r="J22" s="20" t="s">
        <v>49</v>
      </c>
      <c r="K22" s="19"/>
      <c r="L22" s="224"/>
    </row>
    <row r="23" spans="2:12" ht="15" thickBot="1" x14ac:dyDescent="0.35">
      <c r="B23" s="59"/>
      <c r="C23" s="73"/>
      <c r="D23" s="10"/>
      <c r="E23" s="67"/>
      <c r="I23" s="65"/>
      <c r="J23" s="215" t="s">
        <v>5</v>
      </c>
      <c r="K23" s="2"/>
      <c r="L23" s="219"/>
    </row>
    <row r="24" spans="2:12" x14ac:dyDescent="0.3">
      <c r="C24" s="54"/>
      <c r="E24" s="42"/>
      <c r="I24" s="50"/>
      <c r="J24" s="5"/>
      <c r="K24" s="5"/>
      <c r="L24" s="223"/>
    </row>
    <row r="25" spans="2:12" ht="18.600000000000001" thickBot="1" x14ac:dyDescent="0.4">
      <c r="B25" s="156" t="s">
        <v>165</v>
      </c>
      <c r="I25" s="50"/>
      <c r="J25" s="20" t="s">
        <v>50</v>
      </c>
      <c r="K25" s="19"/>
      <c r="L25" s="224"/>
    </row>
    <row r="26" spans="2:12" ht="15.6" x14ac:dyDescent="0.3">
      <c r="B26" s="46" t="s">
        <v>105</v>
      </c>
      <c r="C26" s="47"/>
      <c r="D26" s="48"/>
      <c r="E26" s="49"/>
      <c r="I26" s="50"/>
      <c r="J26" s="21" t="s">
        <v>7</v>
      </c>
      <c r="K26" s="19"/>
      <c r="L26" s="224"/>
    </row>
    <row r="27" spans="2:12" x14ac:dyDescent="0.3">
      <c r="B27" s="50"/>
      <c r="E27" s="51"/>
      <c r="I27" s="65"/>
      <c r="J27" s="215" t="s">
        <v>206</v>
      </c>
      <c r="K27" s="2"/>
      <c r="L27" s="219"/>
    </row>
    <row r="28" spans="2:12" x14ac:dyDescent="0.3">
      <c r="B28" s="50"/>
      <c r="C28" t="s">
        <v>59</v>
      </c>
      <c r="E28" s="52">
        <f>'School Level Elem Exp-Exh1'!D11+'Combined Grades-Prgms-Exh3A-B'!E28+'Combined Grades-UNALLOTTED-Exh4'!E26</f>
        <v>0</v>
      </c>
      <c r="I28" s="50"/>
      <c r="J28" s="145"/>
      <c r="K28" s="31"/>
      <c r="L28" s="70"/>
    </row>
    <row r="29" spans="2:12" x14ac:dyDescent="0.3">
      <c r="B29" s="50"/>
      <c r="C29" t="s">
        <v>60</v>
      </c>
      <c r="E29" s="53">
        <f>'School Level Secondary Exp-Exh2'!D10+'Combined Grades-Prgms-Exh3A-B'!K28+'Combined Grades-UNALLOTTED-Exh4'!F26</f>
        <v>0</v>
      </c>
      <c r="I29" s="50"/>
      <c r="J29" s="244" t="s">
        <v>51</v>
      </c>
      <c r="K29" s="23"/>
      <c r="L29" s="70"/>
    </row>
    <row r="30" spans="2:12" x14ac:dyDescent="0.3">
      <c r="B30" s="50"/>
      <c r="E30" s="52"/>
      <c r="I30" s="50"/>
      <c r="J30" s="363" t="s">
        <v>204</v>
      </c>
      <c r="K30" s="23"/>
      <c r="L30" s="72" t="s">
        <v>69</v>
      </c>
    </row>
    <row r="31" spans="2:12" ht="15" thickBot="1" x14ac:dyDescent="0.35">
      <c r="B31" s="50"/>
      <c r="C31" s="54" t="s">
        <v>61</v>
      </c>
      <c r="E31" s="55">
        <f>SUM(E28:E29)</f>
        <v>0</v>
      </c>
      <c r="I31" s="50"/>
      <c r="J31" s="364"/>
      <c r="K31" s="7"/>
      <c r="L31" s="71"/>
    </row>
    <row r="32" spans="2:12" ht="15" thickTop="1" x14ac:dyDescent="0.3">
      <c r="B32" s="50"/>
      <c r="E32" s="52"/>
      <c r="I32" s="50"/>
      <c r="J32" s="20" t="s">
        <v>52</v>
      </c>
      <c r="K32" s="19"/>
      <c r="L32" s="224"/>
    </row>
    <row r="33" spans="2:12" ht="15" customHeight="1" thickBot="1" x14ac:dyDescent="0.35">
      <c r="B33" s="50"/>
      <c r="C33" t="s">
        <v>104</v>
      </c>
      <c r="E33" s="56" t="e">
        <f>E28/E31</f>
        <v>#DIV/0!</v>
      </c>
      <c r="I33" s="59"/>
      <c r="J33" s="226" t="s">
        <v>53</v>
      </c>
      <c r="K33" s="28"/>
      <c r="L33" s="220"/>
    </row>
    <row r="34" spans="2:12" x14ac:dyDescent="0.3">
      <c r="B34" s="50"/>
      <c r="C34" t="s">
        <v>103</v>
      </c>
      <c r="E34" s="57" t="e">
        <f>E29/E31</f>
        <v>#DIV/0!</v>
      </c>
      <c r="K34" s="19"/>
      <c r="L34" s="19"/>
    </row>
    <row r="35" spans="2:12" ht="18.600000000000001" thickBot="1" x14ac:dyDescent="0.4">
      <c r="B35" s="50"/>
      <c r="E35" s="56"/>
      <c r="I35" s="156" t="s">
        <v>166</v>
      </c>
    </row>
    <row r="36" spans="2:12" ht="29.4" thickBot="1" x14ac:dyDescent="0.35">
      <c r="B36" s="50"/>
      <c r="C36" s="54" t="s">
        <v>62</v>
      </c>
      <c r="E36" s="58" t="e">
        <f>SUM(E33:E34)</f>
        <v>#DIV/0!</v>
      </c>
      <c r="J36" s="235" t="s">
        <v>170</v>
      </c>
      <c r="K36" s="233"/>
      <c r="L36" s="234"/>
    </row>
    <row r="37" spans="2:12" ht="44.4" thickTop="1" thickBot="1" x14ac:dyDescent="0.35">
      <c r="B37" s="59"/>
      <c r="C37" s="10"/>
      <c r="D37" s="10"/>
      <c r="E37" s="60"/>
      <c r="J37" s="236" t="s">
        <v>101</v>
      </c>
      <c r="K37" s="68"/>
      <c r="L37" s="154" t="s">
        <v>118</v>
      </c>
    </row>
    <row r="38" spans="2:12" x14ac:dyDescent="0.3">
      <c r="J38" s="61"/>
      <c r="L38" s="62"/>
    </row>
    <row r="39" spans="2:12" x14ac:dyDescent="0.3">
      <c r="B39" s="16" t="s">
        <v>112</v>
      </c>
      <c r="J39" s="50"/>
      <c r="L39" s="62"/>
    </row>
    <row r="40" spans="2:12" x14ac:dyDescent="0.3">
      <c r="J40" s="63" t="s">
        <v>87</v>
      </c>
      <c r="K40" s="38"/>
      <c r="L40" s="64"/>
    </row>
    <row r="41" spans="2:12" ht="35.1" customHeight="1" x14ac:dyDescent="0.3">
      <c r="J41" s="50" t="s">
        <v>95</v>
      </c>
      <c r="L41" s="62"/>
    </row>
    <row r="42" spans="2:12" x14ac:dyDescent="0.3">
      <c r="J42" s="50" t="s">
        <v>104</v>
      </c>
      <c r="L42" s="62" t="e">
        <f>L14*E33</f>
        <v>#DIV/0!</v>
      </c>
    </row>
    <row r="43" spans="2:12" x14ac:dyDescent="0.3">
      <c r="J43" s="65" t="s">
        <v>103</v>
      </c>
      <c r="K43" s="1"/>
      <c r="L43" s="66" t="e">
        <f>L14*E34</f>
        <v>#DIV/0!</v>
      </c>
    </row>
    <row r="44" spans="2:12" x14ac:dyDescent="0.3">
      <c r="J44" s="50"/>
      <c r="L44" s="62"/>
    </row>
    <row r="45" spans="2:12" x14ac:dyDescent="0.3">
      <c r="J45" s="50" t="s">
        <v>96</v>
      </c>
      <c r="L45" s="62"/>
    </row>
    <row r="46" spans="2:12" x14ac:dyDescent="0.3">
      <c r="J46" s="50" t="s">
        <v>104</v>
      </c>
      <c r="L46" s="62" t="e">
        <f>L17*E33</f>
        <v>#DIV/0!</v>
      </c>
    </row>
    <row r="47" spans="2:12" x14ac:dyDescent="0.3">
      <c r="J47" s="65" t="s">
        <v>103</v>
      </c>
      <c r="K47" s="1"/>
      <c r="L47" s="66" t="e">
        <f>L17*E34</f>
        <v>#DIV/0!</v>
      </c>
    </row>
    <row r="48" spans="2:12" x14ac:dyDescent="0.3">
      <c r="J48" s="50"/>
      <c r="L48" s="62"/>
    </row>
    <row r="49" spans="10:12" x14ac:dyDescent="0.3">
      <c r="J49" s="50" t="s">
        <v>221</v>
      </c>
      <c r="L49" s="62"/>
    </row>
    <row r="50" spans="10:12" x14ac:dyDescent="0.3">
      <c r="J50" s="50" t="s">
        <v>104</v>
      </c>
      <c r="L50" s="62" t="e">
        <f>L20*E33</f>
        <v>#DIV/0!</v>
      </c>
    </row>
    <row r="51" spans="10:12" x14ac:dyDescent="0.3">
      <c r="J51" s="65" t="s">
        <v>103</v>
      </c>
      <c r="K51" s="1"/>
      <c r="L51" s="66" t="e">
        <f>L20*E34</f>
        <v>#DIV/0!</v>
      </c>
    </row>
    <row r="52" spans="10:12" x14ac:dyDescent="0.3">
      <c r="J52" s="50"/>
      <c r="L52" s="62"/>
    </row>
    <row r="53" spans="10:12" x14ac:dyDescent="0.3">
      <c r="J53" s="50" t="s">
        <v>98</v>
      </c>
      <c r="L53" s="62"/>
    </row>
    <row r="54" spans="10:12" x14ac:dyDescent="0.3">
      <c r="J54" s="50" t="s">
        <v>104</v>
      </c>
      <c r="L54" s="62" t="e">
        <f>L23*E33</f>
        <v>#DIV/0!</v>
      </c>
    </row>
    <row r="55" spans="10:12" x14ac:dyDescent="0.3">
      <c r="J55" s="65" t="s">
        <v>103</v>
      </c>
      <c r="K55" s="1"/>
      <c r="L55" s="66" t="e">
        <f>L23*E34</f>
        <v>#DIV/0!</v>
      </c>
    </row>
    <row r="56" spans="10:12" x14ac:dyDescent="0.3">
      <c r="J56" s="50"/>
      <c r="L56" s="62"/>
    </row>
    <row r="57" spans="10:12" x14ac:dyDescent="0.3">
      <c r="J57" s="50"/>
      <c r="L57" s="62"/>
    </row>
    <row r="58" spans="10:12" x14ac:dyDescent="0.3">
      <c r="J58" s="50"/>
      <c r="L58" s="62"/>
    </row>
    <row r="59" spans="10:12" x14ac:dyDescent="0.3">
      <c r="J59" s="50" t="s">
        <v>97</v>
      </c>
      <c r="L59" s="62"/>
    </row>
    <row r="60" spans="10:12" x14ac:dyDescent="0.3">
      <c r="J60" s="50" t="s">
        <v>89</v>
      </c>
      <c r="L60" s="62" t="e">
        <f>L27*E33</f>
        <v>#DIV/0!</v>
      </c>
    </row>
    <row r="61" spans="10:12" x14ac:dyDescent="0.3">
      <c r="J61" s="65" t="s">
        <v>88</v>
      </c>
      <c r="K61" s="1"/>
      <c r="L61" s="66" t="e">
        <f>L27*E34</f>
        <v>#DIV/0!</v>
      </c>
    </row>
    <row r="62" spans="10:12" x14ac:dyDescent="0.3">
      <c r="J62" s="50"/>
      <c r="L62" s="62"/>
    </row>
    <row r="63" spans="10:12" x14ac:dyDescent="0.3">
      <c r="J63" s="50" t="s">
        <v>99</v>
      </c>
      <c r="L63" s="62"/>
    </row>
    <row r="64" spans="10:12" x14ac:dyDescent="0.3">
      <c r="J64" s="50" t="s">
        <v>89</v>
      </c>
      <c r="L64" s="62" t="e">
        <f>L33*E33</f>
        <v>#DIV/0!</v>
      </c>
    </row>
    <row r="65" spans="10:12" x14ac:dyDescent="0.3">
      <c r="J65" s="50" t="s">
        <v>88</v>
      </c>
      <c r="L65" s="62" t="e">
        <f>L33*E34</f>
        <v>#DIV/0!</v>
      </c>
    </row>
    <row r="66" spans="10:12" ht="15" thickBot="1" x14ac:dyDescent="0.35">
      <c r="J66" s="59"/>
      <c r="K66" s="10"/>
      <c r="L66" s="67"/>
    </row>
  </sheetData>
  <mergeCells count="11">
    <mergeCell ref="J30:J31"/>
    <mergeCell ref="B6:E6"/>
    <mergeCell ref="B3:E3"/>
    <mergeCell ref="B9:C9"/>
    <mergeCell ref="B4:E4"/>
    <mergeCell ref="I9:J9"/>
    <mergeCell ref="I6:L6"/>
    <mergeCell ref="B7:C7"/>
    <mergeCell ref="B8:C8"/>
    <mergeCell ref="I7:J7"/>
    <mergeCell ref="I8:J8"/>
  </mergeCells>
  <printOptions horizontalCentered="1"/>
  <pageMargins left="0.45" right="0.45" top="0" bottom="0" header="0.3" footer="0.3"/>
  <pageSetup scale="43" orientation="landscape" r:id="rId1"/>
  <headerFooter differentFirst="1">
    <oddFooter>&amp;C7</oddFooter>
    <firstFooter>&amp;C37</firstFooter>
  </headerFooter>
  <rowBreaks count="1" manualBreakCount="1">
    <brk id="77"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F59"/>
  <sheetViews>
    <sheetView zoomScaleNormal="100" zoomScaleSheetLayoutView="100" workbookViewId="0">
      <selection activeCell="D31" sqref="D31"/>
    </sheetView>
  </sheetViews>
  <sheetFormatPr defaultRowHeight="14.4" x14ac:dyDescent="0.3"/>
  <cols>
    <col min="1" max="1" width="83.5546875" customWidth="1"/>
    <col min="2" max="2" width="21.44140625" customWidth="1"/>
    <col min="3" max="3" width="1.44140625" customWidth="1"/>
    <col min="4" max="4" width="83.5546875" customWidth="1"/>
    <col min="5" max="5" width="21.44140625" customWidth="1"/>
    <col min="6" max="6" width="6" customWidth="1"/>
  </cols>
  <sheetData>
    <row r="1" spans="1:5" ht="18.600000000000001" thickBot="1" x14ac:dyDescent="0.4">
      <c r="A1" s="156" t="s">
        <v>154</v>
      </c>
    </row>
    <row r="2" spans="1:5" x14ac:dyDescent="0.3">
      <c r="A2" s="376" t="s">
        <v>262</v>
      </c>
      <c r="B2" s="377"/>
      <c r="C2" s="377"/>
      <c r="D2" s="377"/>
      <c r="E2" s="378"/>
    </row>
    <row r="3" spans="1:5" ht="18.600000000000001" thickBot="1" x14ac:dyDescent="0.35">
      <c r="A3" s="384" t="s">
        <v>261</v>
      </c>
      <c r="B3" s="385"/>
      <c r="C3" s="385"/>
      <c r="D3" s="385"/>
      <c r="E3" s="386"/>
    </row>
    <row r="4" spans="1:5" ht="15" thickBot="1" x14ac:dyDescent="0.35"/>
    <row r="5" spans="1:5" x14ac:dyDescent="0.3">
      <c r="A5" s="116" t="s">
        <v>0</v>
      </c>
      <c r="B5" s="379"/>
      <c r="C5" s="379"/>
      <c r="D5" s="379"/>
      <c r="E5" s="49"/>
    </row>
    <row r="6" spans="1:5" x14ac:dyDescent="0.3">
      <c r="A6" s="117" t="s">
        <v>1</v>
      </c>
      <c r="B6" s="380"/>
      <c r="C6" s="380"/>
      <c r="D6" s="380"/>
      <c r="E6" s="51"/>
    </row>
    <row r="7" spans="1:5" x14ac:dyDescent="0.3">
      <c r="A7" s="50"/>
      <c r="E7" s="51"/>
    </row>
    <row r="8" spans="1:5" x14ac:dyDescent="0.3">
      <c r="A8" s="117" t="s">
        <v>2</v>
      </c>
      <c r="B8" s="380"/>
      <c r="C8" s="380"/>
      <c r="D8" s="380"/>
      <c r="E8" s="51"/>
    </row>
    <row r="9" spans="1:5" ht="15" thickBot="1" x14ac:dyDescent="0.35">
      <c r="A9" s="118" t="s">
        <v>3</v>
      </c>
      <c r="B9" s="381"/>
      <c r="C9" s="381"/>
      <c r="D9" s="381"/>
      <c r="E9" s="60"/>
    </row>
    <row r="10" spans="1:5" ht="15" thickBot="1" x14ac:dyDescent="0.35"/>
    <row r="11" spans="1:5" ht="15" customHeight="1" x14ac:dyDescent="0.3">
      <c r="A11" s="108" t="s">
        <v>171</v>
      </c>
      <c r="B11" s="109"/>
      <c r="C11" s="252"/>
      <c r="D11" s="108" t="s">
        <v>171</v>
      </c>
      <c r="E11" s="109"/>
    </row>
    <row r="12" spans="1:5" x14ac:dyDescent="0.3">
      <c r="A12" s="110" t="s">
        <v>4</v>
      </c>
      <c r="B12" s="111"/>
      <c r="D12" s="110" t="s">
        <v>64</v>
      </c>
      <c r="E12" s="111"/>
    </row>
    <row r="13" spans="1:5" x14ac:dyDescent="0.3">
      <c r="A13" s="112" t="s">
        <v>263</v>
      </c>
      <c r="B13" s="227">
        <f>'School Level Elem Exp-Exh1'!D11</f>
        <v>0</v>
      </c>
      <c r="D13" s="112" t="s">
        <v>278</v>
      </c>
      <c r="E13" s="113">
        <f>'School Level Secondary Exp-Exh2'!D10</f>
        <v>0</v>
      </c>
    </row>
    <row r="14" spans="1:5" x14ac:dyDescent="0.3">
      <c r="A14" s="112" t="s">
        <v>264</v>
      </c>
      <c r="B14" s="227"/>
      <c r="D14" s="112" t="s">
        <v>264</v>
      </c>
      <c r="E14" s="113"/>
    </row>
    <row r="15" spans="1:5" x14ac:dyDescent="0.3">
      <c r="A15" s="114" t="s">
        <v>47</v>
      </c>
      <c r="B15" s="227">
        <f>'Combined Grades-Prgms-Exh3A-B'!E28+'Combined Grades-UNALLOTTED-Exh4'!E26</f>
        <v>0</v>
      </c>
      <c r="D15" s="114" t="s">
        <v>47</v>
      </c>
      <c r="E15" s="227">
        <f>'Combined Grades-Prgms-Exh3A-B'!K28+'Combined Grades-UNALLOTTED-Exh4'!F26</f>
        <v>0</v>
      </c>
    </row>
    <row r="16" spans="1:5" x14ac:dyDescent="0.3">
      <c r="A16" s="112" t="s">
        <v>265</v>
      </c>
      <c r="B16" s="227" t="e">
        <f>'District-Wide Expendit-Exh5A-E'!E17</f>
        <v>#DIV/0!</v>
      </c>
      <c r="D16" s="112" t="s">
        <v>265</v>
      </c>
      <c r="E16" s="113" t="e">
        <f>'District-Wide Expendit-Exh5A-E'!E18</f>
        <v>#DIV/0!</v>
      </c>
    </row>
    <row r="17" spans="1:5" x14ac:dyDescent="0.3">
      <c r="A17" s="112"/>
      <c r="B17" s="248"/>
      <c r="D17" s="112"/>
      <c r="E17" s="126"/>
    </row>
    <row r="18" spans="1:5" ht="15" thickBot="1" x14ac:dyDescent="0.35">
      <c r="A18" s="115" t="s">
        <v>266</v>
      </c>
      <c r="B18" s="127" t="e">
        <f>B13+B15+B16</f>
        <v>#DIV/0!</v>
      </c>
      <c r="C18" s="10"/>
      <c r="D18" s="115" t="s">
        <v>279</v>
      </c>
      <c r="E18" s="127" t="e">
        <f>E13+E15+E16</f>
        <v>#DIV/0!</v>
      </c>
    </row>
    <row r="20" spans="1:5" ht="15" thickBot="1" x14ac:dyDescent="0.35"/>
    <row r="21" spans="1:5" x14ac:dyDescent="0.3">
      <c r="A21" s="98" t="s">
        <v>170</v>
      </c>
      <c r="B21" s="99"/>
      <c r="C21" s="48"/>
      <c r="D21" s="98" t="s">
        <v>170</v>
      </c>
      <c r="E21" s="99"/>
    </row>
    <row r="22" spans="1:5" x14ac:dyDescent="0.3">
      <c r="A22" s="100" t="s">
        <v>4</v>
      </c>
      <c r="B22" s="101"/>
      <c r="D22" s="100" t="s">
        <v>64</v>
      </c>
      <c r="E22" s="101"/>
    </row>
    <row r="23" spans="1:5" x14ac:dyDescent="0.3">
      <c r="A23" s="102" t="s">
        <v>267</v>
      </c>
      <c r="B23" s="103" t="e">
        <f>'School Level Elem Exp-Exh1'!H13+'Combined Grades-Prgms-Exh3A-B'!E48+'Combined Grades-UNALLOTTED-Exh4'!E41+'District-Wide Expendit-Exh5A-E'!L42</f>
        <v>#DIV/0!</v>
      </c>
      <c r="D23" s="102" t="s">
        <v>267</v>
      </c>
      <c r="E23" s="103" t="e">
        <f>'School Level Secondary Exp-Exh2'!H13+'Combined Grades-Prgms-Exh3A-B'!K48+'Combined Grades-UNALLOTTED-Exh4'!F41+'District-Wide Expendit-Exh5A-E'!L43</f>
        <v>#DIV/0!</v>
      </c>
    </row>
    <row r="24" spans="1:5" x14ac:dyDescent="0.3">
      <c r="A24" s="104" t="s">
        <v>229</v>
      </c>
      <c r="B24" s="105"/>
      <c r="D24" s="104" t="s">
        <v>229</v>
      </c>
      <c r="E24" s="105"/>
    </row>
    <row r="25" spans="1:5" x14ac:dyDescent="0.3">
      <c r="A25" s="102" t="s">
        <v>268</v>
      </c>
      <c r="B25" s="103" t="e">
        <f>'School Level Elem Exp-Exh1'!H17+'Combined Grades-Prgms-Exh3A-B'!E52+'Combined Grades-UNALLOTTED-Exh4'!E44+'District-Wide Expendit-Exh5A-E'!L46</f>
        <v>#DIV/0!</v>
      </c>
      <c r="D25" s="102" t="s">
        <v>268</v>
      </c>
      <c r="E25" s="103" t="e">
        <f>'School Level Secondary Exp-Exh2'!H17+'Combined Grades-Prgms-Exh3A-B'!K52+'Combined Grades-UNALLOTTED-Exh4'!F44+'District-Wide Expendit-Exh5A-E'!L47</f>
        <v>#DIV/0!</v>
      </c>
    </row>
    <row r="26" spans="1:5" x14ac:dyDescent="0.3">
      <c r="A26" s="104" t="s">
        <v>287</v>
      </c>
      <c r="B26" s="105"/>
      <c r="D26" s="104" t="s">
        <v>287</v>
      </c>
      <c r="E26" s="105"/>
    </row>
    <row r="27" spans="1:5" x14ac:dyDescent="0.3">
      <c r="A27" s="247" t="s">
        <v>269</v>
      </c>
      <c r="B27" s="103" t="e">
        <f>'School Level Elem Exp-Exh1'!H21+'Combined Grades-Prgms-Exh3A-B'!E56+'Combined Grades-UNALLOTTED-Exh4'!E47+'District-Wide Expendit-Exh5A-E'!L50</f>
        <v>#DIV/0!</v>
      </c>
      <c r="D27" s="247" t="s">
        <v>269</v>
      </c>
      <c r="E27" s="103" t="e">
        <f>'School Level Secondary Exp-Exh2'!H21+'Combined Grades-Prgms-Exh3A-B'!K56+'Combined Grades-UNALLOTTED-Exh4'!F47+'District-Wide Expendit-Exh5A-E'!L51</f>
        <v>#DIV/0!</v>
      </c>
    </row>
    <row r="28" spans="1:5" x14ac:dyDescent="0.3">
      <c r="A28" s="104" t="s">
        <v>220</v>
      </c>
      <c r="B28" s="105"/>
      <c r="D28" s="104" t="s">
        <v>220</v>
      </c>
      <c r="E28" s="105"/>
    </row>
    <row r="29" spans="1:5" x14ac:dyDescent="0.3">
      <c r="A29" s="102" t="s">
        <v>270</v>
      </c>
      <c r="B29" s="103" t="e">
        <f>'School Level Elem Exp-Exh1'!H24+'Combined Grades-Prgms-Exh3A-B'!E60+'Combined Grades-UNALLOTTED-Exh4'!E51+'District-Wide Expendit-Exh5A-E'!L54</f>
        <v>#DIV/0!</v>
      </c>
      <c r="D29" s="102" t="s">
        <v>270</v>
      </c>
      <c r="E29" s="103" t="e">
        <f>'School Level Secondary Exp-Exh2'!H24+'Combined Grades-Prgms-Exh3A-B'!K60+'Combined Grades-UNALLOTTED-Exh4'!F51+'District-Wide Expendit-Exh5A-E'!L55</f>
        <v>#DIV/0!</v>
      </c>
    </row>
    <row r="30" spans="1:5" x14ac:dyDescent="0.3">
      <c r="A30" s="104" t="s">
        <v>5</v>
      </c>
      <c r="B30" s="105"/>
      <c r="D30" s="104" t="s">
        <v>5</v>
      </c>
      <c r="E30" s="105"/>
    </row>
    <row r="31" spans="1:5" x14ac:dyDescent="0.3">
      <c r="A31" s="102" t="s">
        <v>271</v>
      </c>
      <c r="B31" s="103" t="e">
        <f>'School Level Elem Exp-Exh1'!H29+'Combined Grades-Prgms-Exh3A-B'!E65+'Combined Grades-UNALLOTTED-Exh4'!E55+'District-Wide Expendit-Exh5A-E'!L60</f>
        <v>#DIV/0!</v>
      </c>
      <c r="D31" s="102" t="s">
        <v>271</v>
      </c>
      <c r="E31" s="103" t="e">
        <f>'School Level Secondary Exp-Exh2'!H29+'Combined Grades-Prgms-Exh3A-B'!K65+'Combined Grades-UNALLOTTED-Exh4'!F55+'District-Wide Expendit-Exh5A-E'!L61</f>
        <v>#DIV/0!</v>
      </c>
    </row>
    <row r="32" spans="1:5" x14ac:dyDescent="0.3">
      <c r="A32" s="104" t="s">
        <v>231</v>
      </c>
      <c r="B32" s="105"/>
      <c r="D32" s="104" t="s">
        <v>231</v>
      </c>
      <c r="E32" s="105"/>
    </row>
    <row r="33" spans="1:6" x14ac:dyDescent="0.3">
      <c r="A33" s="104" t="s">
        <v>206</v>
      </c>
      <c r="B33" s="105"/>
      <c r="D33" s="104" t="s">
        <v>206</v>
      </c>
      <c r="E33" s="105"/>
    </row>
    <row r="34" spans="1:6" x14ac:dyDescent="0.3">
      <c r="A34" s="102" t="s">
        <v>272</v>
      </c>
      <c r="B34" s="249" t="s">
        <v>69</v>
      </c>
      <c r="D34" s="102" t="s">
        <v>272</v>
      </c>
      <c r="E34" s="128" t="s">
        <v>69</v>
      </c>
    </row>
    <row r="35" spans="1:6" x14ac:dyDescent="0.3">
      <c r="A35" s="102" t="s">
        <v>273</v>
      </c>
      <c r="B35" s="103" t="e">
        <f>'School Level Elem Exp-Exh1'!H37+'Combined Grades-Prgms-Exh3A-B'!E73+'Combined Grades-UNALLOTTED-Exh4'!E61+'District-Wide Expendit-Exh5A-E'!L64</f>
        <v>#DIV/0!</v>
      </c>
      <c r="D35" s="102" t="s">
        <v>273</v>
      </c>
      <c r="E35" s="103" t="e">
        <f>'School Level Secondary Exp-Exh2'!H37+'Combined Grades-Prgms-Exh3A-B'!K73+'Combined Grades-UNALLOTTED-Exh4'!F61+'District-Wide Expendit-Exh5A-E'!L65</f>
        <v>#DIV/0!</v>
      </c>
    </row>
    <row r="36" spans="1:6" x14ac:dyDescent="0.3">
      <c r="A36" s="102" t="s">
        <v>44</v>
      </c>
      <c r="B36" s="105"/>
      <c r="D36" s="102" t="s">
        <v>44</v>
      </c>
      <c r="E36" s="105"/>
    </row>
    <row r="37" spans="1:6" x14ac:dyDescent="0.3">
      <c r="A37" s="102" t="s">
        <v>8</v>
      </c>
      <c r="B37" s="105"/>
      <c r="D37" s="102" t="s">
        <v>8</v>
      </c>
      <c r="E37" s="105"/>
    </row>
    <row r="38" spans="1:6" x14ac:dyDescent="0.3">
      <c r="A38" s="102" t="s">
        <v>6</v>
      </c>
      <c r="B38" s="105"/>
      <c r="D38" s="102" t="s">
        <v>6</v>
      </c>
      <c r="E38" s="105"/>
    </row>
    <row r="39" spans="1:6" ht="15" thickBot="1" x14ac:dyDescent="0.35">
      <c r="A39" s="106" t="s">
        <v>48</v>
      </c>
      <c r="B39" s="107" t="e">
        <f>SUM(B23:B38)</f>
        <v>#DIV/0!</v>
      </c>
      <c r="C39" s="10"/>
      <c r="D39" s="106" t="s">
        <v>48</v>
      </c>
      <c r="E39" s="107" t="e">
        <f>SUM(E23:E38)</f>
        <v>#DIV/0!</v>
      </c>
    </row>
    <row r="40" spans="1:6" ht="15" thickBot="1" x14ac:dyDescent="0.35">
      <c r="B40" s="19"/>
      <c r="E40" s="19"/>
    </row>
    <row r="41" spans="1:6" x14ac:dyDescent="0.3">
      <c r="A41" s="91" t="s">
        <v>169</v>
      </c>
      <c r="B41" s="92"/>
      <c r="C41" s="48"/>
      <c r="D41" s="91" t="s">
        <v>169</v>
      </c>
      <c r="E41" s="92"/>
    </row>
    <row r="42" spans="1:6" x14ac:dyDescent="0.3">
      <c r="A42" s="93" t="s">
        <v>4</v>
      </c>
      <c r="B42" s="94"/>
      <c r="D42" s="93" t="s">
        <v>64</v>
      </c>
      <c r="E42" s="94"/>
    </row>
    <row r="43" spans="1:6" x14ac:dyDescent="0.3">
      <c r="A43" s="95" t="s">
        <v>274</v>
      </c>
      <c r="B43" s="129" t="e">
        <f>B18-B39</f>
        <v>#DIV/0!</v>
      </c>
      <c r="C43" s="19"/>
      <c r="D43" s="95" t="s">
        <v>280</v>
      </c>
      <c r="E43" s="129" t="e">
        <f>E18-E39</f>
        <v>#DIV/0!</v>
      </c>
    </row>
    <row r="44" spans="1:6" x14ac:dyDescent="0.3">
      <c r="A44" s="95" t="s">
        <v>240</v>
      </c>
      <c r="B44" s="130"/>
      <c r="D44" s="95" t="s">
        <v>241</v>
      </c>
      <c r="E44" s="130"/>
      <c r="F44" s="45" t="s">
        <v>113</v>
      </c>
    </row>
    <row r="45" spans="1:6" ht="15" thickBot="1" x14ac:dyDescent="0.35">
      <c r="A45" s="97" t="s">
        <v>65</v>
      </c>
      <c r="B45" s="131" t="e">
        <f>SUM(B43/B44)</f>
        <v>#DIV/0!</v>
      </c>
      <c r="C45" s="10"/>
      <c r="D45" s="97" t="s">
        <v>66</v>
      </c>
      <c r="E45" s="131" t="e">
        <f>SUM(E43/E44)</f>
        <v>#DIV/0!</v>
      </c>
    </row>
    <row r="46" spans="1:6" ht="15" thickBot="1" x14ac:dyDescent="0.35"/>
    <row r="47" spans="1:6" x14ac:dyDescent="0.3">
      <c r="A47" s="86" t="s">
        <v>168</v>
      </c>
      <c r="B47" s="87"/>
      <c r="C47" s="253"/>
      <c r="D47" s="86" t="s">
        <v>168</v>
      </c>
      <c r="E47" s="87"/>
    </row>
    <row r="48" spans="1:6" x14ac:dyDescent="0.3">
      <c r="A48" s="88" t="s">
        <v>4</v>
      </c>
      <c r="B48" s="89"/>
      <c r="D48" s="88" t="s">
        <v>64</v>
      </c>
      <c r="E48" s="89"/>
    </row>
    <row r="49" spans="1:6" x14ac:dyDescent="0.3">
      <c r="A49" s="90" t="s">
        <v>67</v>
      </c>
      <c r="B49" s="132" t="e">
        <f>SUM(B45)</f>
        <v>#DIV/0!</v>
      </c>
      <c r="D49" s="90" t="s">
        <v>68</v>
      </c>
      <c r="E49" s="132" t="e">
        <f>SUM(E45)</f>
        <v>#DIV/0!</v>
      </c>
    </row>
    <row r="50" spans="1:6" x14ac:dyDescent="0.3">
      <c r="A50" s="90" t="s">
        <v>242</v>
      </c>
      <c r="B50" s="133"/>
      <c r="D50" s="90" t="s">
        <v>243</v>
      </c>
      <c r="E50" s="133"/>
      <c r="F50" s="45" t="s">
        <v>113</v>
      </c>
    </row>
    <row r="51" spans="1:6" ht="15" thickBot="1" x14ac:dyDescent="0.35">
      <c r="A51" s="250" t="s">
        <v>275</v>
      </c>
      <c r="B51" s="251" t="e">
        <f>SUM(B49*B50)</f>
        <v>#DIV/0!</v>
      </c>
      <c r="D51" s="250" t="s">
        <v>281</v>
      </c>
      <c r="E51" s="251" t="e">
        <f>SUM(E49*E50)</f>
        <v>#DIV/0!</v>
      </c>
    </row>
    <row r="52" spans="1:6" ht="15.6" x14ac:dyDescent="0.3">
      <c r="A52" s="168" t="s">
        <v>172</v>
      </c>
      <c r="B52" s="169"/>
      <c r="C52" s="382"/>
      <c r="D52" s="168" t="s">
        <v>172</v>
      </c>
      <c r="E52" s="169"/>
    </row>
    <row r="53" spans="1:6" x14ac:dyDescent="0.3">
      <c r="A53" s="170" t="s">
        <v>276</v>
      </c>
      <c r="B53" s="171"/>
      <c r="C53" s="382"/>
      <c r="D53" s="170" t="s">
        <v>276</v>
      </c>
      <c r="E53" s="171"/>
      <c r="F53" s="45" t="s">
        <v>113</v>
      </c>
    </row>
    <row r="54" spans="1:6" x14ac:dyDescent="0.3">
      <c r="A54" s="170" t="s">
        <v>159</v>
      </c>
      <c r="B54" s="174"/>
      <c r="C54" s="382"/>
      <c r="D54" s="170" t="s">
        <v>159</v>
      </c>
      <c r="E54" s="174"/>
      <c r="F54" s="45" t="s">
        <v>113</v>
      </c>
    </row>
    <row r="55" spans="1:6" x14ac:dyDescent="0.3">
      <c r="A55" s="175" t="s">
        <v>158</v>
      </c>
      <c r="B55" s="173">
        <f>SUM(B53:B54)</f>
        <v>0</v>
      </c>
      <c r="C55" s="382"/>
      <c r="D55" s="175" t="s">
        <v>158</v>
      </c>
      <c r="E55" s="173">
        <f>SUM(E53:E54)</f>
        <v>0</v>
      </c>
      <c r="F55" s="45"/>
    </row>
    <row r="56" spans="1:6" x14ac:dyDescent="0.3">
      <c r="A56" s="170" t="s">
        <v>160</v>
      </c>
      <c r="B56" s="172" t="e">
        <f>+B51</f>
        <v>#DIV/0!</v>
      </c>
      <c r="C56" s="382"/>
      <c r="D56" s="170" t="s">
        <v>160</v>
      </c>
      <c r="E56" s="172" t="e">
        <f>+E51</f>
        <v>#DIV/0!</v>
      </c>
    </row>
    <row r="57" spans="1:6" ht="15" thickBot="1" x14ac:dyDescent="0.35">
      <c r="A57" s="176" t="s">
        <v>161</v>
      </c>
      <c r="B57" s="177" t="e">
        <f>+B55-B56</f>
        <v>#DIV/0!</v>
      </c>
      <c r="C57" s="382"/>
      <c r="D57" s="176" t="s">
        <v>161</v>
      </c>
      <c r="E57" s="177" t="e">
        <f>+E55-E56</f>
        <v>#DIV/0!</v>
      </c>
      <c r="F57" s="45"/>
    </row>
    <row r="58" spans="1:6" ht="14.85" customHeight="1" thickTop="1" x14ac:dyDescent="0.3">
      <c r="A58" s="372" t="s">
        <v>277</v>
      </c>
      <c r="B58" s="374" t="e">
        <f>IF(B57&gt;-1,"YES","NO")</f>
        <v>#DIV/0!</v>
      </c>
      <c r="C58" s="382"/>
      <c r="D58" s="372" t="s">
        <v>277</v>
      </c>
      <c r="E58" s="374" t="e">
        <f>IF(E57&gt;-1,"YES","NO")</f>
        <v>#DIV/0!</v>
      </c>
    </row>
    <row r="59" spans="1:6" ht="15" thickBot="1" x14ac:dyDescent="0.35">
      <c r="A59" s="373"/>
      <c r="B59" s="375"/>
      <c r="C59" s="383"/>
      <c r="D59" s="373"/>
      <c r="E59" s="375"/>
    </row>
  </sheetData>
  <mergeCells count="11">
    <mergeCell ref="D58:D59"/>
    <mergeCell ref="A58:A59"/>
    <mergeCell ref="E58:E59"/>
    <mergeCell ref="B58:B59"/>
    <mergeCell ref="A2:E2"/>
    <mergeCell ref="B5:D5"/>
    <mergeCell ref="B6:D6"/>
    <mergeCell ref="B8:D8"/>
    <mergeCell ref="B9:D9"/>
    <mergeCell ref="C52:C59"/>
    <mergeCell ref="A3:E3"/>
  </mergeCells>
  <pageMargins left="0.7" right="0.7" top="0.75" bottom="0.75" header="0.3" footer="0.3"/>
  <pageSetup scale="56" orientation="landscape" r:id="rId1"/>
  <headerFooter>
    <oddFooter>&amp;C8</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5660BE"/>
    <pageSetUpPr fitToPage="1"/>
  </sheetPr>
  <dimension ref="A1:O24"/>
  <sheetViews>
    <sheetView zoomScale="110" zoomScaleNormal="110" zoomScaleSheetLayoutView="80" workbookViewId="0">
      <selection activeCell="A3" sqref="A3:D3"/>
    </sheetView>
  </sheetViews>
  <sheetFormatPr defaultRowHeight="14.4" x14ac:dyDescent="0.3"/>
  <cols>
    <col min="1" max="1" width="87.5546875" customWidth="1"/>
    <col min="2" max="2" width="21.44140625" customWidth="1"/>
    <col min="3" max="3" width="1.44140625" customWidth="1"/>
    <col min="4" max="4" width="80.44140625" customWidth="1"/>
    <col min="5" max="5" width="21.44140625" customWidth="1"/>
    <col min="6" max="6" width="6.44140625" bestFit="1" customWidth="1"/>
  </cols>
  <sheetData>
    <row r="1" spans="1:6" ht="18.600000000000001" thickBot="1" x14ac:dyDescent="0.4">
      <c r="A1" s="156" t="s">
        <v>178</v>
      </c>
    </row>
    <row r="2" spans="1:6" ht="22.8" x14ac:dyDescent="0.3">
      <c r="A2" s="387" t="s">
        <v>252</v>
      </c>
      <c r="B2" s="388"/>
      <c r="C2" s="388"/>
      <c r="D2" s="388"/>
      <c r="E2" s="49"/>
    </row>
    <row r="3" spans="1:6" ht="18.600000000000001" thickBot="1" x14ac:dyDescent="0.35">
      <c r="A3" s="384" t="s">
        <v>246</v>
      </c>
      <c r="B3" s="385"/>
      <c r="C3" s="385"/>
      <c r="D3" s="385"/>
      <c r="E3" s="60"/>
    </row>
    <row r="4" spans="1:6" ht="15" thickBot="1" x14ac:dyDescent="0.35"/>
    <row r="5" spans="1:6" x14ac:dyDescent="0.3">
      <c r="A5" s="116" t="s">
        <v>0</v>
      </c>
      <c r="B5" s="379"/>
      <c r="C5" s="379"/>
      <c r="D5" s="379"/>
      <c r="E5" s="49"/>
    </row>
    <row r="6" spans="1:6" x14ac:dyDescent="0.3">
      <c r="A6" s="117" t="s">
        <v>1</v>
      </c>
      <c r="B6" s="380"/>
      <c r="C6" s="380"/>
      <c r="D6" s="380"/>
      <c r="E6" s="51"/>
    </row>
    <row r="7" spans="1:6" x14ac:dyDescent="0.3">
      <c r="A7" s="50"/>
      <c r="E7" s="51"/>
    </row>
    <row r="8" spans="1:6" x14ac:dyDescent="0.3">
      <c r="A8" s="117" t="s">
        <v>2</v>
      </c>
      <c r="B8" s="380"/>
      <c r="C8" s="380"/>
      <c r="D8" s="380"/>
      <c r="E8" s="51"/>
    </row>
    <row r="9" spans="1:6" ht="15" thickBot="1" x14ac:dyDescent="0.35">
      <c r="A9" s="118" t="s">
        <v>3</v>
      </c>
      <c r="B9" s="381"/>
      <c r="C9" s="381"/>
      <c r="D9" s="381"/>
      <c r="E9" s="60"/>
    </row>
    <row r="10" spans="1:6" ht="15" thickBot="1" x14ac:dyDescent="0.35">
      <c r="B10" s="19"/>
      <c r="E10" s="19"/>
    </row>
    <row r="11" spans="1:6" x14ac:dyDescent="0.3">
      <c r="A11" s="91" t="s">
        <v>208</v>
      </c>
      <c r="B11" s="92"/>
      <c r="C11" s="48"/>
      <c r="D11" s="91" t="s">
        <v>208</v>
      </c>
      <c r="E11" s="92"/>
    </row>
    <row r="12" spans="1:6" x14ac:dyDescent="0.3">
      <c r="A12" s="93" t="s">
        <v>209</v>
      </c>
      <c r="B12" s="94"/>
      <c r="D12" s="93" t="s">
        <v>210</v>
      </c>
      <c r="E12" s="94"/>
    </row>
    <row r="13" spans="1:6" x14ac:dyDescent="0.3">
      <c r="A13" s="95" t="s">
        <v>211</v>
      </c>
      <c r="B13" s="96" t="e">
        <f>'[1]FY 2025 Calculation RESULTS'!B45</f>
        <v>#REF!</v>
      </c>
      <c r="C13" s="19"/>
      <c r="D13" s="95" t="s">
        <v>211</v>
      </c>
      <c r="E13" s="96" t="e">
        <f>'[1]FY 2025 Calculation RESULTS'!E45</f>
        <v>#REF!</v>
      </c>
    </row>
    <row r="14" spans="1:6" x14ac:dyDescent="0.3">
      <c r="A14" s="95" t="s">
        <v>251</v>
      </c>
      <c r="B14" s="254"/>
      <c r="D14" s="95" t="s">
        <v>251</v>
      </c>
      <c r="E14" s="254"/>
      <c r="F14" s="45" t="s">
        <v>212</v>
      </c>
    </row>
    <row r="15" spans="1:6" ht="15" thickBot="1" x14ac:dyDescent="0.35">
      <c r="A15" s="97" t="s">
        <v>248</v>
      </c>
      <c r="B15" s="230" t="e">
        <f>SUM(B13*B14)</f>
        <v>#REF!</v>
      </c>
      <c r="C15" s="10"/>
      <c r="D15" s="97" t="s">
        <v>248</v>
      </c>
      <c r="E15" s="230" t="e">
        <f>SUM(E13*E14)</f>
        <v>#REF!</v>
      </c>
    </row>
    <row r="16" spans="1:6" ht="15" thickBot="1" x14ac:dyDescent="0.35"/>
    <row r="17" spans="1:15" ht="15.6" x14ac:dyDescent="0.3">
      <c r="A17" s="168" t="s">
        <v>172</v>
      </c>
      <c r="B17" s="169"/>
      <c r="C17" s="382"/>
      <c r="D17" s="168" t="s">
        <v>172</v>
      </c>
      <c r="E17" s="169"/>
    </row>
    <row r="18" spans="1:15" x14ac:dyDescent="0.3">
      <c r="A18" s="170" t="s">
        <v>249</v>
      </c>
      <c r="B18" s="171"/>
      <c r="C18" s="382"/>
      <c r="D18" s="170" t="s">
        <v>249</v>
      </c>
      <c r="E18" s="171"/>
      <c r="F18" s="45" t="s">
        <v>283</v>
      </c>
    </row>
    <row r="19" spans="1:15" ht="14.55" customHeight="1" x14ac:dyDescent="0.3">
      <c r="A19" s="170" t="s">
        <v>250</v>
      </c>
      <c r="B19" s="174"/>
      <c r="C19" s="382"/>
      <c r="D19" s="170" t="s">
        <v>250</v>
      </c>
      <c r="E19" s="174"/>
      <c r="F19" s="389" t="s">
        <v>284</v>
      </c>
      <c r="G19" s="390"/>
      <c r="H19" s="390"/>
      <c r="I19" s="390"/>
      <c r="J19" s="390"/>
      <c r="K19" s="390"/>
      <c r="L19" s="390"/>
      <c r="M19" s="390"/>
      <c r="N19" s="390"/>
      <c r="O19" s="390"/>
    </row>
    <row r="20" spans="1:15" x14ac:dyDescent="0.3">
      <c r="A20" s="175" t="s">
        <v>247</v>
      </c>
      <c r="B20" s="173">
        <f>SUM(B18:B19)</f>
        <v>0</v>
      </c>
      <c r="C20" s="382"/>
      <c r="D20" s="175" t="s">
        <v>247</v>
      </c>
      <c r="E20" s="173">
        <f>SUM(E18:E19)</f>
        <v>0</v>
      </c>
      <c r="F20" s="389"/>
      <c r="G20" s="390"/>
      <c r="H20" s="390"/>
      <c r="I20" s="390"/>
      <c r="J20" s="390"/>
      <c r="K20" s="390"/>
      <c r="L20" s="390"/>
      <c r="M20" s="390"/>
      <c r="N20" s="390"/>
      <c r="O20" s="390"/>
    </row>
    <row r="21" spans="1:15" x14ac:dyDescent="0.3">
      <c r="A21" s="170" t="s">
        <v>160</v>
      </c>
      <c r="B21" s="172" t="e">
        <f>+B15</f>
        <v>#REF!</v>
      </c>
      <c r="C21" s="382"/>
      <c r="D21" s="170" t="s">
        <v>156</v>
      </c>
      <c r="E21" s="172" t="e">
        <f>+E15</f>
        <v>#REF!</v>
      </c>
    </row>
    <row r="22" spans="1:15" ht="15" thickBot="1" x14ac:dyDescent="0.35">
      <c r="A22" s="176" t="s">
        <v>161</v>
      </c>
      <c r="B22" s="177" t="e">
        <f>+B20-B21</f>
        <v>#REF!</v>
      </c>
      <c r="C22" s="382"/>
      <c r="D22" s="176" t="s">
        <v>161</v>
      </c>
      <c r="E22" s="177" t="e">
        <f>+E20-E21</f>
        <v>#REF!</v>
      </c>
      <c r="F22" s="45"/>
    </row>
    <row r="23" spans="1:15" ht="15.75" customHeight="1" thickTop="1" x14ac:dyDescent="0.3">
      <c r="A23" s="372" t="s">
        <v>282</v>
      </c>
      <c r="B23" s="374" t="e">
        <f>IF(B22&gt;-1,"YES","NO")</f>
        <v>#REF!</v>
      </c>
      <c r="C23" s="382"/>
      <c r="D23" s="372" t="s">
        <v>282</v>
      </c>
      <c r="E23" s="374" t="e">
        <f>IF(E22&gt;-1,"YES","NO")</f>
        <v>#REF!</v>
      </c>
    </row>
    <row r="24" spans="1:15" ht="15" thickBot="1" x14ac:dyDescent="0.35">
      <c r="A24" s="373"/>
      <c r="B24" s="375"/>
      <c r="C24" s="383"/>
      <c r="D24" s="373"/>
      <c r="E24" s="375"/>
    </row>
  </sheetData>
  <mergeCells count="12">
    <mergeCell ref="F19:O20"/>
    <mergeCell ref="C17:C24"/>
    <mergeCell ref="A23:A24"/>
    <mergeCell ref="B23:B24"/>
    <mergeCell ref="D23:D24"/>
    <mergeCell ref="E23:E24"/>
    <mergeCell ref="A2:D2"/>
    <mergeCell ref="B5:D5"/>
    <mergeCell ref="B6:D6"/>
    <mergeCell ref="B8:D8"/>
    <mergeCell ref="B9:D9"/>
    <mergeCell ref="A3:D3"/>
  </mergeCells>
  <printOptions horizontalCentered="1"/>
  <pageMargins left="0.2" right="0.2" top="0.5" bottom="0.5" header="0.3" footer="0.3"/>
  <pageSetup scale="52" orientation="landscape" r:id="rId1"/>
  <headerFooter differentFirst="1">
    <oddFooter>&amp;C9</oddFooter>
    <firstFooter>&amp;C38</first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P41"/>
  <sheetViews>
    <sheetView zoomScaleNormal="100" workbookViewId="0">
      <selection activeCell="A3" sqref="A3:B3"/>
    </sheetView>
  </sheetViews>
  <sheetFormatPr defaultRowHeight="14.4" x14ac:dyDescent="0.3"/>
  <cols>
    <col min="1" max="1" width="87.5546875" customWidth="1"/>
    <col min="2" max="2" width="31.5546875" style="42" customWidth="1"/>
    <col min="3" max="3" width="2.5546875" style="42" customWidth="1"/>
    <col min="4" max="4" width="21.77734375" style="42" customWidth="1"/>
  </cols>
  <sheetData>
    <row r="1" spans="1:15" ht="18" x14ac:dyDescent="0.35">
      <c r="A1" s="231" t="s">
        <v>179</v>
      </c>
      <c r="B1" s="232"/>
    </row>
    <row r="2" spans="1:15" ht="62.25" customHeight="1" x14ac:dyDescent="0.3">
      <c r="A2" s="392" t="s">
        <v>180</v>
      </c>
      <c r="B2" s="392"/>
    </row>
    <row r="3" spans="1:15" ht="40.799999999999997" customHeight="1" x14ac:dyDescent="0.3">
      <c r="A3" s="396" t="s">
        <v>285</v>
      </c>
      <c r="B3" s="396"/>
    </row>
    <row r="5" spans="1:15" ht="18" x14ac:dyDescent="0.35">
      <c r="A5" s="189" t="s">
        <v>254</v>
      </c>
      <c r="B5" s="183"/>
      <c r="D5" s="182"/>
      <c r="E5" s="179" t="s">
        <v>181</v>
      </c>
    </row>
    <row r="6" spans="1:15" ht="51.75" customHeight="1" x14ac:dyDescent="0.3">
      <c r="A6" s="391" t="s">
        <v>218</v>
      </c>
      <c r="B6" s="392"/>
    </row>
    <row r="7" spans="1:15" x14ac:dyDescent="0.3">
      <c r="A7" s="178"/>
      <c r="B7" s="184"/>
    </row>
    <row r="8" spans="1:15" ht="18" x14ac:dyDescent="0.35">
      <c r="A8" s="189" t="s">
        <v>255</v>
      </c>
      <c r="B8" s="185"/>
    </row>
    <row r="9" spans="1:15" ht="69" customHeight="1" x14ac:dyDescent="0.3">
      <c r="A9" s="393" t="s">
        <v>205</v>
      </c>
      <c r="B9" s="392"/>
      <c r="D9" s="258"/>
      <c r="E9" s="267"/>
      <c r="F9" s="267"/>
      <c r="G9" s="267"/>
      <c r="H9" s="267"/>
      <c r="I9" s="267"/>
      <c r="J9" s="267"/>
      <c r="K9" s="267"/>
      <c r="L9" s="267"/>
      <c r="M9" s="267"/>
      <c r="N9" s="267"/>
      <c r="O9" s="267"/>
    </row>
    <row r="10" spans="1:15" ht="15.6" x14ac:dyDescent="0.3">
      <c r="A10" s="180"/>
      <c r="D10" s="258"/>
      <c r="E10" s="267"/>
      <c r="F10" s="267"/>
      <c r="G10" s="267"/>
      <c r="H10" s="267"/>
      <c r="I10" s="267"/>
      <c r="J10" s="267"/>
      <c r="K10" s="267"/>
      <c r="L10" s="267"/>
      <c r="M10" s="267"/>
      <c r="N10" s="267"/>
      <c r="O10" s="267"/>
    </row>
    <row r="11" spans="1:15" ht="15.6" x14ac:dyDescent="0.3">
      <c r="A11" s="257" t="s">
        <v>182</v>
      </c>
      <c r="B11" s="258"/>
      <c r="D11" s="258"/>
      <c r="E11" s="267"/>
      <c r="F11" s="267"/>
      <c r="G11" s="267"/>
      <c r="H11" s="267"/>
      <c r="I11" s="267"/>
      <c r="J11" s="267"/>
      <c r="K11" s="267"/>
      <c r="L11" s="267"/>
      <c r="M11" s="267"/>
      <c r="N11" s="267"/>
      <c r="O11" s="267"/>
    </row>
    <row r="12" spans="1:15" ht="15.6" x14ac:dyDescent="0.3">
      <c r="A12" s="259"/>
      <c r="B12" s="258"/>
      <c r="D12" s="258"/>
      <c r="E12" s="267"/>
      <c r="F12" s="267"/>
      <c r="G12" s="267"/>
      <c r="H12" s="267"/>
      <c r="I12" s="267"/>
      <c r="J12" s="267"/>
      <c r="K12" s="267"/>
      <c r="L12" s="267"/>
      <c r="M12" s="267"/>
      <c r="N12" s="267"/>
      <c r="O12" s="267"/>
    </row>
    <row r="13" spans="1:15" ht="15.6" x14ac:dyDescent="0.3">
      <c r="A13" s="259" t="s">
        <v>183</v>
      </c>
      <c r="B13" s="260"/>
      <c r="D13" s="258"/>
      <c r="E13" s="268" t="s">
        <v>181</v>
      </c>
      <c r="F13" s="267"/>
      <c r="G13" s="267"/>
      <c r="H13" s="267"/>
      <c r="I13" s="267"/>
      <c r="J13" s="267"/>
      <c r="K13" s="267"/>
      <c r="L13" s="267"/>
      <c r="M13" s="267"/>
      <c r="N13" s="267"/>
      <c r="O13" s="267"/>
    </row>
    <row r="14" spans="1:15" ht="15.6" x14ac:dyDescent="0.3">
      <c r="A14" s="261" t="s">
        <v>189</v>
      </c>
      <c r="B14" s="258"/>
      <c r="D14" s="258"/>
      <c r="E14" s="267"/>
      <c r="F14" s="267"/>
      <c r="G14" s="267"/>
      <c r="H14" s="267"/>
      <c r="I14" s="267"/>
      <c r="J14" s="267"/>
      <c r="K14" s="267"/>
      <c r="L14" s="267"/>
      <c r="M14" s="267"/>
      <c r="N14" s="267"/>
      <c r="O14" s="267"/>
    </row>
    <row r="15" spans="1:15" ht="15.6" x14ac:dyDescent="0.3">
      <c r="A15" s="259"/>
      <c r="B15" s="258"/>
      <c r="D15" s="258"/>
      <c r="E15" s="267"/>
      <c r="F15" s="267"/>
      <c r="G15" s="267"/>
      <c r="H15" s="267"/>
      <c r="I15" s="267"/>
      <c r="J15" s="267"/>
      <c r="K15" s="267"/>
      <c r="L15" s="267"/>
      <c r="M15" s="267"/>
      <c r="N15" s="267"/>
      <c r="O15" s="267"/>
    </row>
    <row r="16" spans="1:15" ht="15.6" x14ac:dyDescent="0.3">
      <c r="A16" s="259" t="s">
        <v>244</v>
      </c>
      <c r="B16" s="260"/>
      <c r="D16" s="258"/>
      <c r="E16" s="268" t="s">
        <v>181</v>
      </c>
      <c r="F16" s="267"/>
      <c r="G16" s="267"/>
      <c r="H16" s="267"/>
      <c r="I16" s="267"/>
      <c r="J16" s="267"/>
      <c r="K16" s="267"/>
      <c r="L16" s="267"/>
      <c r="M16" s="267"/>
      <c r="N16" s="267"/>
      <c r="O16" s="267"/>
    </row>
    <row r="17" spans="1:15" ht="15.6" x14ac:dyDescent="0.3">
      <c r="A17" s="259"/>
      <c r="B17" s="258"/>
      <c r="D17" s="258"/>
      <c r="E17" s="267"/>
      <c r="F17" s="267"/>
      <c r="G17" s="267"/>
      <c r="H17" s="267"/>
      <c r="I17" s="267"/>
      <c r="J17" s="267"/>
      <c r="K17" s="267"/>
      <c r="L17" s="267"/>
      <c r="M17" s="267"/>
      <c r="N17" s="267"/>
      <c r="O17" s="267"/>
    </row>
    <row r="18" spans="1:15" ht="15.6" x14ac:dyDescent="0.3">
      <c r="A18" s="259" t="s">
        <v>245</v>
      </c>
      <c r="B18" s="260"/>
      <c r="D18" s="258"/>
      <c r="E18" s="268" t="s">
        <v>181</v>
      </c>
      <c r="F18" s="267"/>
      <c r="G18" s="267"/>
      <c r="H18" s="267"/>
      <c r="I18" s="267"/>
      <c r="J18" s="267"/>
      <c r="K18" s="267"/>
      <c r="L18" s="267"/>
      <c r="M18" s="267"/>
      <c r="N18" s="267"/>
      <c r="O18" s="267"/>
    </row>
    <row r="19" spans="1:15" ht="15.6" x14ac:dyDescent="0.3">
      <c r="A19" s="259"/>
      <c r="B19" s="258"/>
      <c r="D19" s="258"/>
      <c r="E19" s="267"/>
      <c r="F19" s="267"/>
      <c r="G19" s="267"/>
      <c r="H19" s="267"/>
      <c r="I19" s="267"/>
      <c r="J19" s="267"/>
      <c r="K19" s="267"/>
      <c r="L19" s="267"/>
      <c r="M19" s="267"/>
      <c r="N19" s="267"/>
      <c r="O19" s="267"/>
    </row>
    <row r="20" spans="1:15" ht="15.6" x14ac:dyDescent="0.3">
      <c r="A20" s="257" t="s">
        <v>187</v>
      </c>
      <c r="B20" s="258"/>
      <c r="D20" s="260" t="e">
        <f>(B13/B16)*B18</f>
        <v>#DIV/0!</v>
      </c>
      <c r="E20" s="268" t="s">
        <v>184</v>
      </c>
      <c r="F20" s="267"/>
      <c r="G20" s="267"/>
      <c r="H20" s="267"/>
      <c r="I20" s="267"/>
      <c r="J20" s="267"/>
      <c r="K20" s="267"/>
      <c r="L20" s="267"/>
      <c r="M20" s="267"/>
      <c r="N20" s="267"/>
      <c r="O20" s="267"/>
    </row>
    <row r="21" spans="1:15" ht="15.6" x14ac:dyDescent="0.3">
      <c r="A21" s="262"/>
      <c r="B21" s="263"/>
      <c r="D21" s="258"/>
      <c r="E21" s="267"/>
      <c r="F21" s="267"/>
      <c r="G21" s="267"/>
      <c r="H21" s="267"/>
      <c r="I21" s="267"/>
      <c r="J21" s="267"/>
      <c r="K21" s="267"/>
      <c r="L21" s="267"/>
      <c r="M21" s="267"/>
      <c r="N21" s="267"/>
      <c r="O21" s="267"/>
    </row>
    <row r="22" spans="1:15" ht="15.6" x14ac:dyDescent="0.3">
      <c r="A22" s="257" t="s">
        <v>188</v>
      </c>
      <c r="B22" s="263"/>
      <c r="D22" s="258"/>
      <c r="E22" s="267"/>
      <c r="F22" s="267"/>
      <c r="G22" s="267"/>
      <c r="H22" s="267"/>
      <c r="I22" s="267"/>
      <c r="J22" s="267"/>
      <c r="K22" s="267"/>
      <c r="L22" s="267"/>
      <c r="M22" s="267"/>
      <c r="N22" s="267"/>
      <c r="O22" s="267"/>
    </row>
    <row r="23" spans="1:15" ht="75" customHeight="1" x14ac:dyDescent="0.3">
      <c r="A23" s="394" t="s">
        <v>194</v>
      </c>
      <c r="B23" s="392"/>
      <c r="D23" s="258"/>
      <c r="E23" s="267"/>
      <c r="F23" s="267"/>
      <c r="G23" s="267"/>
      <c r="H23" s="267"/>
      <c r="I23" s="267"/>
      <c r="J23" s="267"/>
      <c r="K23" s="267"/>
      <c r="L23" s="267"/>
      <c r="M23" s="267"/>
      <c r="N23" s="267"/>
      <c r="O23" s="267"/>
    </row>
    <row r="24" spans="1:15" ht="15.6" x14ac:dyDescent="0.3">
      <c r="A24" s="181"/>
      <c r="B24" s="184"/>
      <c r="D24" s="258"/>
      <c r="E24" s="267"/>
      <c r="F24" s="267"/>
      <c r="G24" s="267"/>
      <c r="H24" s="267"/>
      <c r="I24" s="267"/>
      <c r="J24" s="267"/>
      <c r="K24" s="267"/>
      <c r="L24" s="267"/>
      <c r="M24" s="267"/>
      <c r="N24" s="267"/>
      <c r="O24" s="267"/>
    </row>
    <row r="25" spans="1:15" ht="15.6" x14ac:dyDescent="0.3">
      <c r="A25" s="259" t="s">
        <v>190</v>
      </c>
      <c r="B25" s="186"/>
      <c r="D25" s="258"/>
      <c r="E25" s="268" t="s">
        <v>181</v>
      </c>
      <c r="F25" s="267"/>
      <c r="G25" s="267"/>
      <c r="H25" s="267"/>
      <c r="I25" s="267"/>
      <c r="J25" s="267"/>
      <c r="K25" s="267"/>
      <c r="L25" s="267"/>
      <c r="M25" s="267"/>
      <c r="N25" s="267"/>
      <c r="O25" s="267"/>
    </row>
    <row r="26" spans="1:15" ht="15.6" x14ac:dyDescent="0.3">
      <c r="A26" s="259" t="s">
        <v>191</v>
      </c>
      <c r="B26" s="186"/>
      <c r="D26" s="258"/>
      <c r="E26" s="268" t="s">
        <v>181</v>
      </c>
      <c r="F26" s="267"/>
      <c r="G26" s="267"/>
      <c r="H26" s="267"/>
      <c r="I26" s="267"/>
      <c r="J26" s="267"/>
      <c r="K26" s="267"/>
      <c r="L26" s="267"/>
      <c r="M26" s="267"/>
      <c r="N26" s="267"/>
      <c r="O26" s="267"/>
    </row>
    <row r="27" spans="1:15" ht="15.6" x14ac:dyDescent="0.3">
      <c r="A27" s="259" t="s">
        <v>192</v>
      </c>
      <c r="B27" s="186"/>
      <c r="D27" s="258"/>
      <c r="E27" s="268" t="s">
        <v>181</v>
      </c>
      <c r="F27" s="267"/>
      <c r="G27" s="267"/>
      <c r="H27" s="267"/>
      <c r="I27" s="267"/>
      <c r="J27" s="267"/>
      <c r="K27" s="267"/>
      <c r="L27" s="267"/>
      <c r="M27" s="267"/>
      <c r="N27" s="267"/>
      <c r="O27" s="267"/>
    </row>
    <row r="28" spans="1:15" ht="15.6" x14ac:dyDescent="0.3">
      <c r="A28" s="259" t="s">
        <v>193</v>
      </c>
      <c r="B28" s="186"/>
      <c r="D28" s="258"/>
      <c r="E28" s="268" t="s">
        <v>181</v>
      </c>
      <c r="F28" s="267"/>
      <c r="G28" s="267"/>
      <c r="H28" s="267"/>
      <c r="I28" s="267"/>
      <c r="J28" s="267"/>
      <c r="K28" s="267"/>
      <c r="L28" s="267"/>
      <c r="M28" s="267"/>
      <c r="N28" s="267"/>
      <c r="O28" s="267"/>
    </row>
    <row r="29" spans="1:15" ht="15.6" x14ac:dyDescent="0.3">
      <c r="A29" s="257" t="s">
        <v>195</v>
      </c>
      <c r="B29" s="186"/>
      <c r="D29" s="258"/>
      <c r="E29" s="268" t="s">
        <v>181</v>
      </c>
      <c r="F29" s="267"/>
      <c r="G29" s="267"/>
      <c r="H29" s="267"/>
      <c r="I29" s="267"/>
      <c r="J29" s="267"/>
      <c r="K29" s="267"/>
      <c r="L29" s="267"/>
      <c r="M29" s="267"/>
      <c r="N29" s="267"/>
      <c r="O29" s="267"/>
    </row>
    <row r="30" spans="1:15" ht="15.6" x14ac:dyDescent="0.3">
      <c r="A30" s="264" t="s">
        <v>197</v>
      </c>
      <c r="B30" s="184"/>
      <c r="D30" s="258"/>
      <c r="E30" s="268"/>
      <c r="F30" s="267"/>
      <c r="G30" s="267"/>
      <c r="H30" s="267"/>
      <c r="I30" s="267"/>
      <c r="J30" s="267"/>
      <c r="K30" s="267"/>
      <c r="L30" s="267"/>
      <c r="M30" s="267"/>
      <c r="N30" s="267"/>
      <c r="O30" s="267"/>
    </row>
    <row r="31" spans="1:15" ht="15.6" x14ac:dyDescent="0.3">
      <c r="A31" s="257"/>
      <c r="B31" s="184"/>
      <c r="D31" s="258"/>
      <c r="E31" s="267"/>
      <c r="F31" s="267"/>
      <c r="G31" s="267"/>
      <c r="H31" s="267"/>
      <c r="I31" s="267"/>
      <c r="J31" s="267"/>
      <c r="K31" s="267"/>
      <c r="L31" s="267"/>
      <c r="M31" s="267"/>
      <c r="N31" s="267"/>
      <c r="O31" s="267"/>
    </row>
    <row r="32" spans="1:15" ht="15.6" x14ac:dyDescent="0.3">
      <c r="A32" s="257" t="s">
        <v>196</v>
      </c>
      <c r="B32" s="184"/>
      <c r="D32" s="260">
        <f>SUM(B25:B29)</f>
        <v>0</v>
      </c>
      <c r="E32" s="268" t="s">
        <v>198</v>
      </c>
      <c r="F32" s="267"/>
      <c r="G32" s="267"/>
      <c r="H32" s="267"/>
      <c r="I32" s="267"/>
      <c r="J32" s="267"/>
      <c r="K32" s="267"/>
      <c r="L32" s="267"/>
      <c r="M32" s="267"/>
      <c r="N32" s="267"/>
      <c r="O32" s="267"/>
    </row>
    <row r="33" spans="1:16" ht="15.6" x14ac:dyDescent="0.3">
      <c r="A33" s="262"/>
      <c r="B33" s="184"/>
      <c r="D33" s="258"/>
      <c r="E33" s="267"/>
      <c r="F33" s="267"/>
      <c r="G33" s="267"/>
      <c r="H33" s="267"/>
      <c r="I33" s="267"/>
      <c r="J33" s="267"/>
      <c r="K33" s="267"/>
      <c r="L33" s="267"/>
      <c r="M33" s="267"/>
      <c r="N33" s="267"/>
      <c r="O33" s="267"/>
    </row>
    <row r="34" spans="1:16" ht="15.6" customHeight="1" x14ac:dyDescent="0.3">
      <c r="A34" s="265" t="s">
        <v>185</v>
      </c>
      <c r="B34" s="187"/>
      <c r="D34" s="260" t="e">
        <f>SUM(D5+D20+D32)</f>
        <v>#DIV/0!</v>
      </c>
      <c r="E34" s="395" t="s">
        <v>199</v>
      </c>
      <c r="F34" s="395"/>
      <c r="G34" s="395"/>
      <c r="H34" s="395"/>
      <c r="I34" s="395"/>
      <c r="J34" s="395"/>
      <c r="K34" s="395"/>
      <c r="L34" s="395"/>
      <c r="M34" s="395"/>
      <c r="N34" s="395"/>
      <c r="O34" s="395"/>
      <c r="P34" s="395"/>
    </row>
    <row r="35" spans="1:16" ht="15.6" x14ac:dyDescent="0.3">
      <c r="A35" s="265"/>
      <c r="B35" s="187"/>
      <c r="D35" s="258"/>
      <c r="E35" s="269"/>
      <c r="F35" s="269"/>
      <c r="G35" s="269"/>
      <c r="H35" s="269"/>
      <c r="I35" s="269"/>
      <c r="J35" s="269"/>
      <c r="K35" s="269"/>
      <c r="L35" s="269"/>
      <c r="M35" s="269"/>
      <c r="N35" s="269"/>
      <c r="O35" s="269"/>
    </row>
    <row r="36" spans="1:16" ht="15.6" x14ac:dyDescent="0.3">
      <c r="A36" s="262" t="s">
        <v>232</v>
      </c>
      <c r="B36" s="184"/>
      <c r="D36" s="260"/>
      <c r="E36" s="268" t="s">
        <v>253</v>
      </c>
      <c r="F36" s="267"/>
      <c r="G36" s="267"/>
      <c r="H36" s="267"/>
      <c r="I36" s="267"/>
      <c r="J36" s="267"/>
      <c r="K36" s="267"/>
      <c r="L36" s="267"/>
      <c r="M36" s="267"/>
      <c r="N36" s="267"/>
      <c r="O36" s="267"/>
    </row>
    <row r="37" spans="1:16" ht="15.6" x14ac:dyDescent="0.3">
      <c r="A37" s="262"/>
      <c r="B37" s="184"/>
      <c r="D37" s="258"/>
      <c r="E37" s="268"/>
      <c r="F37" s="267"/>
      <c r="G37" s="267"/>
      <c r="H37" s="267"/>
      <c r="I37" s="267"/>
      <c r="J37" s="267"/>
      <c r="K37" s="267"/>
      <c r="L37" s="267"/>
      <c r="M37" s="267"/>
      <c r="N37" s="267"/>
      <c r="O37" s="267"/>
    </row>
    <row r="38" spans="1:16" ht="15.6" x14ac:dyDescent="0.3">
      <c r="A38" s="262"/>
      <c r="B38" s="184"/>
      <c r="D38" s="258"/>
      <c r="E38" s="268"/>
      <c r="F38" s="267"/>
      <c r="G38" s="267"/>
      <c r="H38" s="267"/>
      <c r="I38" s="267"/>
      <c r="J38" s="267"/>
      <c r="K38" s="267"/>
      <c r="L38" s="267"/>
      <c r="M38" s="267"/>
      <c r="N38" s="267"/>
      <c r="O38" s="267"/>
    </row>
    <row r="39" spans="1:16" ht="15.6" x14ac:dyDescent="0.3">
      <c r="A39" s="266" t="s">
        <v>233</v>
      </c>
      <c r="B39" s="188"/>
      <c r="D39" s="260" t="e">
        <f>D34-D36</f>
        <v>#DIV/0!</v>
      </c>
      <c r="E39" s="268" t="s">
        <v>186</v>
      </c>
      <c r="F39" s="267"/>
      <c r="G39" s="267"/>
      <c r="H39" s="267"/>
      <c r="I39" s="267"/>
      <c r="J39" s="267"/>
      <c r="K39" s="267"/>
      <c r="L39" s="267"/>
      <c r="M39" s="267"/>
      <c r="N39" s="267"/>
      <c r="O39" s="267"/>
    </row>
    <row r="40" spans="1:16" ht="15.6" x14ac:dyDescent="0.3">
      <c r="D40" s="258"/>
      <c r="E40" s="267"/>
      <c r="F40" s="267"/>
      <c r="G40" s="267"/>
      <c r="H40" s="267"/>
      <c r="I40" s="267"/>
      <c r="J40" s="267"/>
      <c r="K40" s="267"/>
      <c r="L40" s="267"/>
      <c r="M40" s="267"/>
      <c r="N40" s="267"/>
      <c r="O40" s="267"/>
    </row>
    <row r="41" spans="1:16" ht="15.6" x14ac:dyDescent="0.3">
      <c r="D41" s="258"/>
      <c r="E41" s="267"/>
      <c r="F41" s="267"/>
      <c r="G41" s="267"/>
      <c r="H41" s="267"/>
      <c r="I41" s="267"/>
      <c r="J41" s="267"/>
      <c r="K41" s="267"/>
      <c r="L41" s="267"/>
      <c r="M41" s="267"/>
      <c r="N41" s="267"/>
      <c r="O41" s="267"/>
    </row>
  </sheetData>
  <mergeCells count="6">
    <mergeCell ref="A6:B6"/>
    <mergeCell ref="A9:B9"/>
    <mergeCell ref="A23:B23"/>
    <mergeCell ref="A2:B2"/>
    <mergeCell ref="E34:P34"/>
    <mergeCell ref="A3:B3"/>
  </mergeCells>
  <pageMargins left="0.7" right="0.7" top="0.75" bottom="0.75" header="0.3" footer="0.3"/>
  <pageSetup scale="50" orientation="landscape" r:id="rId1"/>
  <headerFooter>
    <oddFooter>&amp;C10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86C9A39946BD4EAD042AFCC1B9406E" ma:contentTypeVersion="3" ma:contentTypeDescription="Create a new document." ma:contentTypeScope="" ma:versionID="132ebcc1a2d8be606649606cb95435bc">
  <xsd:schema xmlns:xsd="http://www.w3.org/2001/XMLSchema" xmlns:xs="http://www.w3.org/2001/XMLSchema" xmlns:p="http://schemas.microsoft.com/office/2006/metadata/properties" xmlns:ns1="http://schemas.microsoft.com/sharepoint/v3" xmlns:ns2="1d496aed-39d0-4758-b3cf-4e4773287716" xmlns:ns3="360bb04c-dde0-4e05-87cd-50c1c3e4bdd6" targetNamespace="http://schemas.microsoft.com/office/2006/metadata/properties" ma:root="true" ma:fieldsID="94d52d30dce29febf8a4be351719f001" ns1:_="" ns2:_="" ns3:_="">
    <xsd:import namespace="http://schemas.microsoft.com/sharepoint/v3"/>
    <xsd:import namespace="1d496aed-39d0-4758-b3cf-4e4773287716"/>
    <xsd:import namespace="360bb04c-dde0-4e05-87cd-50c1c3e4bdd6"/>
    <xsd:element name="properties">
      <xsd:complexType>
        <xsd:sequence>
          <xsd:element name="documentManagement">
            <xsd:complexType>
              <xsd:all>
                <xsd:element ref="ns2:TaxCatchAll" minOccurs="0"/>
                <xsd:element ref="ns2:TaxCatchAllLabel" minOccurs="0"/>
                <xsd:element ref="ns1:PublishingStartDate" minOccurs="0"/>
                <xsd:element ref="ns1:PublishingExpirationDate" minOccurs="0"/>
                <xsd:element ref="ns3:Page" minOccurs="0"/>
                <xsd:element ref="ns3:Page_x0020_SubHea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internalName="PublishingStartDate">
      <xsd:simpleType>
        <xsd:restriction base="dms:Unknown"/>
      </xsd:simpleType>
    </xsd:element>
    <xsd:element name="PublishingExpirationDate" ma:index="11"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d496aed-39d0-4758-b3cf-4e4773287716"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c9dd594f-b3c3-485c-979e-10fa5fdd8c85}" ma:internalName="TaxCatchAll" ma:showField="CatchAllData" ma:web="f9e61c99-8b37-4962-a864-d7fde1b0d03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c9dd594f-b3c3-485c-979e-10fa5fdd8c85}" ma:internalName="TaxCatchAllLabel" ma:readOnly="true" ma:showField="CatchAllDataLabel" ma:web="f9e61c99-8b37-4962-a864-d7fde1b0d03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0bb04c-dde0-4e05-87cd-50c1c3e4bdd6" elementFormDefault="qualified">
    <xsd:import namespace="http://schemas.microsoft.com/office/2006/documentManagement/types"/>
    <xsd:import namespace="http://schemas.microsoft.com/office/infopath/2007/PartnerControls"/>
    <xsd:element name="Page" ma:index="12" nillable="true" ma:displayName="Page" ma:list="{ACF25829-1BF8-44E1-8C07-E90A9EA7AEBD}" ma:internalName="Page">
      <xsd:simpleType>
        <xsd:restriction base="dms:Lookup"/>
      </xsd:simpleType>
    </xsd:element>
    <xsd:element name="Page_x0020_SubHeader" ma:index="13" nillable="true" ma:displayName="Page SubHeader" ma:internalName="Page_x0020_SubHead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age xmlns="360bb04c-dde0-4e05-87cd-50c1c3e4bdd6" xsi:nil="true"/>
    <TaxCatchAll xmlns="1d496aed-39d0-4758-b3cf-4e4773287716"/>
    <Page_x0020_SubHeader xmlns="360bb04c-dde0-4e05-87cd-50c1c3e4bdd6"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1EBC126-7E12-49A5-8C3A-CA4C7355BC42}"/>
</file>

<file path=customXml/itemProps2.xml><?xml version="1.0" encoding="utf-8"?>
<ds:datastoreItem xmlns:ds="http://schemas.openxmlformats.org/officeDocument/2006/customXml" ds:itemID="{649D5AF3-3D18-41B8-A9B0-9C18ED7A301B}"/>
</file>

<file path=customXml/itemProps3.xml><?xml version="1.0" encoding="utf-8"?>
<ds:datastoreItem xmlns:ds="http://schemas.openxmlformats.org/officeDocument/2006/customXml" ds:itemID="{B8100748-8062-4BF8-BF59-AE3F444B5F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School Level Elem Exp-Exh1</vt:lpstr>
      <vt:lpstr>School Level Secondary Exp-Exh2</vt:lpstr>
      <vt:lpstr>Combined Grades-Prgms-Exh3A-B</vt:lpstr>
      <vt:lpstr>Combined Grades-UNALLOTTED-Exh4</vt:lpstr>
      <vt:lpstr>District-Wide Expendit-Exh5A-E</vt:lpstr>
      <vt:lpstr>FY 2024 Calculation RESULTS</vt:lpstr>
      <vt:lpstr>FY 2025 Base Calculation</vt:lpstr>
      <vt:lpstr>ACTUAL EXPENDITURE CALC</vt:lpstr>
      <vt:lpstr>Sheet1</vt:lpstr>
      <vt:lpstr>'Combined Grades-UNALLOTTED-Exh4'!Print_Area</vt:lpstr>
      <vt:lpstr>'FY 2024 Calculation 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Jasmine Williams</cp:lastModifiedBy>
  <cp:lastPrinted>2022-11-15T16:45:54Z</cp:lastPrinted>
  <dcterms:created xsi:type="dcterms:W3CDTF">2015-06-18T13:40:58Z</dcterms:created>
  <dcterms:modified xsi:type="dcterms:W3CDTF">2024-10-02T10:15:53Z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0x010100B786C9A39946BD4EAD042AFCC1B9406E</vt:lpwstr>
  </property>
</Properties>
</file>