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25 Files\Title I, Part A\FY25 Website Updates\Other Resources\Poverty\"/>
    </mc:Choice>
  </mc:AlternateContent>
  <xr:revisionPtr revIDLastSave="0" documentId="13_ncr:1_{CF43EFC2-7A61-45C5-AE32-9D030435A7D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Example - Sorted by Col. 13" sheetId="1" r:id="rId1"/>
    <sheet name="Example - Sorted by Col. 14" sheetId="2" r:id="rId2"/>
    <sheet name="Blank  ELG. ATT. Worksheet" sheetId="3" r:id="rId3"/>
  </sheets>
  <definedNames>
    <definedName name="_xlnm._FilterDatabase" localSheetId="0" hidden="1">'Example - Sorted by Col. 13'!$B$3:$O$3</definedName>
    <definedName name="_xlnm.Print_Area" localSheetId="0">'Example - Sorted by Col. 13'!$A$1:$O$36</definedName>
    <definedName name="_xlnm.Print_Titles" localSheetId="0">'Example - Sorted by Col. 13'!$3:$3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F25" i="3"/>
  <c r="E25" i="3"/>
  <c r="K24" i="3"/>
  <c r="J24" i="3"/>
  <c r="L24" i="3" s="1"/>
  <c r="G24" i="3"/>
  <c r="K23" i="3"/>
  <c r="J23" i="3"/>
  <c r="L23" i="3" s="1"/>
  <c r="M23" i="3" s="1"/>
  <c r="N23" i="3" s="1"/>
  <c r="G23" i="3"/>
  <c r="K22" i="3"/>
  <c r="J22" i="3"/>
  <c r="L22" i="3" s="1"/>
  <c r="G22" i="3"/>
  <c r="K21" i="3"/>
  <c r="J21" i="3"/>
  <c r="L21" i="3" s="1"/>
  <c r="G21" i="3"/>
  <c r="K20" i="3"/>
  <c r="J20" i="3"/>
  <c r="L20" i="3" s="1"/>
  <c r="G20" i="3"/>
  <c r="K19" i="3"/>
  <c r="J19" i="3"/>
  <c r="L19" i="3" s="1"/>
  <c r="G19" i="3"/>
  <c r="K18" i="3"/>
  <c r="J18" i="3"/>
  <c r="L18" i="3" s="1"/>
  <c r="G18" i="3"/>
  <c r="K17" i="3"/>
  <c r="J17" i="3"/>
  <c r="G17" i="3"/>
  <c r="K16" i="3"/>
  <c r="J16" i="3"/>
  <c r="L16" i="3" s="1"/>
  <c r="G16" i="3"/>
  <c r="K15" i="3"/>
  <c r="J15" i="3"/>
  <c r="L15" i="3" s="1"/>
  <c r="G15" i="3"/>
  <c r="K14" i="3"/>
  <c r="J14" i="3"/>
  <c r="L14" i="3" s="1"/>
  <c r="G14" i="3"/>
  <c r="K13" i="3"/>
  <c r="J13" i="3"/>
  <c r="L13" i="3" s="1"/>
  <c r="G13" i="3"/>
  <c r="K12" i="3"/>
  <c r="J12" i="3"/>
  <c r="G12" i="3"/>
  <c r="K11" i="3"/>
  <c r="J11" i="3"/>
  <c r="L11" i="3" s="1"/>
  <c r="G11" i="3"/>
  <c r="K10" i="3"/>
  <c r="J10" i="3"/>
  <c r="L10" i="3" s="1"/>
  <c r="G10" i="3"/>
  <c r="K9" i="3"/>
  <c r="J9" i="3"/>
  <c r="L9" i="3" s="1"/>
  <c r="G9" i="3"/>
  <c r="K8" i="3"/>
  <c r="J8" i="3"/>
  <c r="L8" i="3" s="1"/>
  <c r="G8" i="3"/>
  <c r="K7" i="3"/>
  <c r="J7" i="3"/>
  <c r="L7" i="3" s="1"/>
  <c r="G7" i="3"/>
  <c r="K6" i="3"/>
  <c r="J6" i="3"/>
  <c r="O6" i="3" s="1"/>
  <c r="K5" i="3"/>
  <c r="J5" i="3"/>
  <c r="G5" i="3"/>
  <c r="K4" i="3"/>
  <c r="J4" i="3"/>
  <c r="G4" i="3"/>
  <c r="F14" i="2"/>
  <c r="E14" i="2"/>
  <c r="K13" i="2"/>
  <c r="J13" i="2"/>
  <c r="L13" i="2" s="1"/>
  <c r="G13" i="2"/>
  <c r="K12" i="2"/>
  <c r="J12" i="2"/>
  <c r="L12" i="2" s="1"/>
  <c r="G12" i="2"/>
  <c r="K11" i="2"/>
  <c r="J11" i="2"/>
  <c r="L11" i="2" s="1"/>
  <c r="G11" i="2"/>
  <c r="K10" i="2"/>
  <c r="J10" i="2"/>
  <c r="L10" i="2" s="1"/>
  <c r="G10" i="2"/>
  <c r="K8" i="2"/>
  <c r="J8" i="2"/>
  <c r="G8" i="2"/>
  <c r="K6" i="2"/>
  <c r="J6" i="2"/>
  <c r="L6" i="2" s="1"/>
  <c r="G6" i="2"/>
  <c r="K9" i="2"/>
  <c r="J9" i="2"/>
  <c r="G9" i="2"/>
  <c r="K7" i="2"/>
  <c r="J7" i="2"/>
  <c r="O7" i="2" s="1"/>
  <c r="K5" i="2"/>
  <c r="J5" i="2"/>
  <c r="G5" i="2"/>
  <c r="K4" i="2"/>
  <c r="J4" i="2"/>
  <c r="G4" i="2"/>
  <c r="M12" i="2" l="1"/>
  <c r="N12" i="2" s="1"/>
  <c r="M13" i="2"/>
  <c r="N13" i="2" s="1"/>
  <c r="M11" i="2"/>
  <c r="N11" i="2" s="1"/>
  <c r="L7" i="2"/>
  <c r="M7" i="2" s="1"/>
  <c r="N7" i="2" s="1"/>
  <c r="M18" i="3"/>
  <c r="N18" i="3" s="1"/>
  <c r="O12" i="2"/>
  <c r="O16" i="3"/>
  <c r="O24" i="3"/>
  <c r="O10" i="2"/>
  <c r="G14" i="2"/>
  <c r="O5" i="2"/>
  <c r="O8" i="2"/>
  <c r="O11" i="2"/>
  <c r="O13" i="2"/>
  <c r="M10" i="2"/>
  <c r="N10" i="2" s="1"/>
  <c r="L5" i="3"/>
  <c r="M5" i="3" s="1"/>
  <c r="N5" i="3" s="1"/>
  <c r="M7" i="3"/>
  <c r="N7" i="3" s="1"/>
  <c r="O12" i="3"/>
  <c r="M16" i="3"/>
  <c r="N16" i="3" s="1"/>
  <c r="O20" i="3"/>
  <c r="M21" i="3"/>
  <c r="N21" i="3" s="1"/>
  <c r="O17" i="3"/>
  <c r="O5" i="3"/>
  <c r="O8" i="3"/>
  <c r="M10" i="3"/>
  <c r="N10" i="3" s="1"/>
  <c r="M15" i="3"/>
  <c r="N15" i="3" s="1"/>
  <c r="M20" i="3"/>
  <c r="N20" i="3" s="1"/>
  <c r="O10" i="3"/>
  <c r="M11" i="3"/>
  <c r="N11" i="3" s="1"/>
  <c r="O13" i="3"/>
  <c r="M14" i="3"/>
  <c r="N14" i="3" s="1"/>
  <c r="L12" i="3"/>
  <c r="M12" i="3" s="1"/>
  <c r="N12" i="3" s="1"/>
  <c r="L17" i="3"/>
  <c r="M17" i="3" s="1"/>
  <c r="N17" i="3" s="1"/>
  <c r="M13" i="3"/>
  <c r="N13" i="3" s="1"/>
  <c r="M19" i="3"/>
  <c r="N19" i="3" s="1"/>
  <c r="O21" i="3"/>
  <c r="M22" i="3"/>
  <c r="N22" i="3" s="1"/>
  <c r="M24" i="3"/>
  <c r="N24" i="3" s="1"/>
  <c r="L4" i="3"/>
  <c r="M4" i="3" s="1"/>
  <c r="N4" i="3" s="1"/>
  <c r="L6" i="3"/>
  <c r="M6" i="3" s="1"/>
  <c r="N6" i="3" s="1"/>
  <c r="M9" i="3"/>
  <c r="N9" i="3" s="1"/>
  <c r="M8" i="3"/>
  <c r="N8" i="3" s="1"/>
  <c r="O9" i="3"/>
  <c r="G25" i="3"/>
  <c r="J25" i="3"/>
  <c r="O4" i="3"/>
  <c r="O7" i="3"/>
  <c r="O11" i="3"/>
  <c r="O15" i="3"/>
  <c r="O19" i="3"/>
  <c r="O23" i="3"/>
  <c r="O14" i="3"/>
  <c r="O18" i="3"/>
  <c r="O22" i="3"/>
  <c r="O4" i="2"/>
  <c r="L5" i="2"/>
  <c r="M5" i="2" s="1"/>
  <c r="N5" i="2" s="1"/>
  <c r="M6" i="2"/>
  <c r="N6" i="2" s="1"/>
  <c r="L4" i="2"/>
  <c r="M4" i="2" s="1"/>
  <c r="N4" i="2" s="1"/>
  <c r="O9" i="2"/>
  <c r="L8" i="2"/>
  <c r="M8" i="2" s="1"/>
  <c r="N8" i="2" s="1"/>
  <c r="L9" i="2"/>
  <c r="M9" i="2" s="1"/>
  <c r="N9" i="2" s="1"/>
  <c r="J14" i="2"/>
  <c r="O6" i="2"/>
  <c r="O14" i="2" l="1"/>
  <c r="O25" i="3"/>
  <c r="M25" i="3"/>
  <c r="N25" i="3" s="1"/>
  <c r="M14" i="2"/>
  <c r="N14" i="2" s="1"/>
  <c r="J24" i="1" l="1"/>
  <c r="L24" i="1" s="1"/>
  <c r="E25" i="1" l="1"/>
  <c r="F25" i="1"/>
  <c r="G22" i="1" l="1"/>
  <c r="G12" i="1"/>
  <c r="G19" i="1"/>
  <c r="G17" i="1"/>
  <c r="G16" i="1"/>
  <c r="G18" i="1"/>
  <c r="G15" i="1"/>
  <c r="G4" i="1"/>
  <c r="G21" i="1"/>
  <c r="G9" i="1"/>
  <c r="G10" i="1"/>
  <c r="G13" i="1"/>
  <c r="G11" i="1"/>
  <c r="G20" i="1"/>
  <c r="G5" i="1"/>
  <c r="G14" i="1"/>
  <c r="G23" i="1"/>
  <c r="G7" i="1"/>
  <c r="G8" i="1"/>
  <c r="J7" i="1"/>
  <c r="J20" i="1"/>
  <c r="J4" i="1"/>
  <c r="J15" i="1"/>
  <c r="J6" i="1"/>
  <c r="J21" i="1"/>
  <c r="J9" i="1"/>
  <c r="J10" i="1"/>
  <c r="J13" i="1"/>
  <c r="J11" i="1"/>
  <c r="J5" i="1"/>
  <c r="J14" i="1"/>
  <c r="J23" i="1"/>
  <c r="J8" i="1"/>
  <c r="K7" i="1"/>
  <c r="K20" i="1"/>
  <c r="J18" i="1"/>
  <c r="K18" i="1"/>
  <c r="K15" i="1"/>
  <c r="K4" i="1"/>
  <c r="K16" i="1"/>
  <c r="J16" i="1"/>
  <c r="G25" i="1" l="1"/>
  <c r="O8" i="1"/>
  <c r="O5" i="1"/>
  <c r="O20" i="1"/>
  <c r="O7" i="1"/>
  <c r="O11" i="1"/>
  <c r="O13" i="1"/>
  <c r="O21" i="1"/>
  <c r="O15" i="1"/>
  <c r="O16" i="1"/>
  <c r="L4" i="1"/>
  <c r="M4" i="1" s="1"/>
  <c r="N4" i="1" s="1"/>
  <c r="L18" i="1"/>
  <c r="M18" i="1" s="1"/>
  <c r="N18" i="1" s="1"/>
  <c r="O23" i="1"/>
  <c r="L16" i="1"/>
  <c r="M16" i="1" s="1"/>
  <c r="N16" i="1" s="1"/>
  <c r="L7" i="1"/>
  <c r="M7" i="1" s="1"/>
  <c r="L15" i="1"/>
  <c r="M15" i="1" s="1"/>
  <c r="N15" i="1" s="1"/>
  <c r="L20" i="1"/>
  <c r="M20" i="1" s="1"/>
  <c r="N20" i="1" s="1"/>
  <c r="O14" i="1"/>
  <c r="O10" i="1"/>
  <c r="O9" i="1"/>
  <c r="O4" i="1"/>
  <c r="O18" i="1"/>
  <c r="O6" i="1"/>
  <c r="N7" i="1" l="1"/>
  <c r="G24" i="1"/>
  <c r="K24" i="1"/>
  <c r="J22" i="1"/>
  <c r="K22" i="1"/>
  <c r="J12" i="1"/>
  <c r="K12" i="1"/>
  <c r="K19" i="1"/>
  <c r="K17" i="1"/>
  <c r="K6" i="1"/>
  <c r="L6" i="1" s="1"/>
  <c r="M6" i="1" s="1"/>
  <c r="N6" i="1" s="1"/>
  <c r="K21" i="1"/>
  <c r="L21" i="1" s="1"/>
  <c r="M21" i="1" s="1"/>
  <c r="N21" i="1" s="1"/>
  <c r="K9" i="1"/>
  <c r="L9" i="1" s="1"/>
  <c r="M9" i="1" s="1"/>
  <c r="N9" i="1" s="1"/>
  <c r="K10" i="1"/>
  <c r="L10" i="1" s="1"/>
  <c r="M10" i="1" s="1"/>
  <c r="N10" i="1" s="1"/>
  <c r="K13" i="1"/>
  <c r="L13" i="1" s="1"/>
  <c r="M13" i="1" s="1"/>
  <c r="N13" i="1" s="1"/>
  <c r="K11" i="1"/>
  <c r="L11" i="1" s="1"/>
  <c r="M11" i="1" s="1"/>
  <c r="N11" i="1" s="1"/>
  <c r="K5" i="1"/>
  <c r="L5" i="1" s="1"/>
  <c r="M5" i="1" s="1"/>
  <c r="N5" i="1" s="1"/>
  <c r="K14" i="1"/>
  <c r="L14" i="1" s="1"/>
  <c r="M14" i="1" s="1"/>
  <c r="N14" i="1" s="1"/>
  <c r="K23" i="1"/>
  <c r="L23" i="1" s="1"/>
  <c r="M23" i="1" s="1"/>
  <c r="N23" i="1" s="1"/>
  <c r="K8" i="1"/>
  <c r="L8" i="1" s="1"/>
  <c r="J19" i="1"/>
  <c r="J17" i="1"/>
  <c r="J25" i="1" l="1"/>
  <c r="O25" i="1" s="1"/>
  <c r="L12" i="1"/>
  <c r="M12" i="1" s="1"/>
  <c r="N12" i="1" s="1"/>
  <c r="L22" i="1"/>
  <c r="M22" i="1" s="1"/>
  <c r="N22" i="1" s="1"/>
  <c r="O17" i="1"/>
  <c r="O19" i="1"/>
  <c r="O12" i="1"/>
  <c r="O22" i="1"/>
  <c r="L17" i="1"/>
  <c r="M17" i="1" s="1"/>
  <c r="N17" i="1" s="1"/>
  <c r="L19" i="1"/>
  <c r="M19" i="1" s="1"/>
  <c r="N19" i="1" s="1"/>
  <c r="M8" i="1"/>
  <c r="N8" i="1" s="1"/>
  <c r="O24" i="1"/>
  <c r="M24" i="1"/>
  <c r="N24" i="1" s="1"/>
  <c r="M25" i="1" l="1"/>
  <c r="N25" i="1" s="1"/>
</calcChain>
</file>

<file path=xl/sharedStrings.xml><?xml version="1.0" encoding="utf-8"?>
<sst xmlns="http://schemas.openxmlformats.org/spreadsheetml/2006/main" count="155" uniqueCount="62">
  <si>
    <t>FY</t>
  </si>
  <si>
    <t>School</t>
  </si>
  <si>
    <t>Grade Span</t>
  </si>
  <si>
    <t>Pre-K Enrollment</t>
  </si>
  <si>
    <t>District Total</t>
  </si>
  <si>
    <t xml:space="preserve">Total Enrollment </t>
  </si>
  <si>
    <t>Column 3</t>
  </si>
  <si>
    <t>Column 4</t>
  </si>
  <si>
    <t>Column 5</t>
  </si>
  <si>
    <t>Column 10</t>
  </si>
  <si>
    <t>Total Enrollment Minus 
Pre-K</t>
  </si>
  <si>
    <t xml:space="preserve">If Column 2 = N, PK Free/ Reduced Meals Count; If Column 2 =Y, PK TANF, SNAP Directly Certified </t>
  </si>
  <si>
    <t xml:space="preserve">Community Eligibility Provision
School (Y/N) 
</t>
  </si>
  <si>
    <t>Y</t>
  </si>
  <si>
    <t>N</t>
  </si>
  <si>
    <t>K - 5</t>
  </si>
  <si>
    <t>District:  ABC County Schools</t>
  </si>
  <si>
    <t>If Col 2 = Y, then Col 10 * Col 9.                                                         If Col 2 = N, then Col 9.</t>
  </si>
  <si>
    <t>Please respond to the sentences below.</t>
  </si>
  <si>
    <t>1.  Use Column 6 for your total enrollment minus PreK for each school (Oct FTE prior year)</t>
  </si>
  <si>
    <t>X</t>
  </si>
  <si>
    <t>2.  If you use Column 13 for poverty percentage, you must use Column 12 poverty numbers on the Eligible Attendance Area Worksheet in the Con. App.</t>
  </si>
  <si>
    <t>If Column 2 = N, Total Free/Reduced Meals Count;                              
If Column 2 =Y, TANF, SNAP Directly Certified</t>
  </si>
  <si>
    <t>Multiplier (1.6) if Directly Certified</t>
  </si>
  <si>
    <t xml:space="preserve">6 - 8 </t>
  </si>
  <si>
    <t>Place an "X" in the Box to the Left if the LEA will use Column 13 to Rank Order your schools.</t>
  </si>
  <si>
    <t>Place an "X" in the Box to the Left if the LEA will use Column 14 to Rank Order your schools.</t>
  </si>
  <si>
    <t>6 - 8</t>
  </si>
  <si>
    <t>9 - 12</t>
  </si>
  <si>
    <t>Total Number of Poverty Students Minus Pre-K (FRM or CEP with 1.6 multiplier).                                                   For CEP--Column 9 * Column 10 but not greater than Column 6; Otherwise, Column 9</t>
  </si>
  <si>
    <t xml:space="preserve"> % Poverty Students 
for Title I Allocation. Could be used to determine Rank Order.</t>
  </si>
  <si>
    <t>% Poverty Students for Title I Allocation Without Multiplier.  Could be Used to Determine the Rank Order.</t>
  </si>
  <si>
    <t>Total Number of Poverty Students Minus Pre-K  
(FRM Applications or CEP)</t>
  </si>
  <si>
    <t>3.  If you use Column 14 for poverty percentage, you must use Column 9 poverty numbers on the Eligible Attendance Area Worksheet in the Con App. and select "NO" for CEP in the Con. App. to remove the 1.6 multiplier.</t>
  </si>
  <si>
    <t>Example School F</t>
  </si>
  <si>
    <t>Example School E</t>
  </si>
  <si>
    <t>Example School B</t>
  </si>
  <si>
    <t>Example School A</t>
  </si>
  <si>
    <t xml:space="preserve">Example School C </t>
  </si>
  <si>
    <t>Example School D</t>
  </si>
  <si>
    <t xml:space="preserve">District:  </t>
  </si>
  <si>
    <t>Attach this to the Consolidated Application.  Print this page using legal size paper.</t>
  </si>
  <si>
    <t>Column     6</t>
  </si>
  <si>
    <t>Column            7</t>
  </si>
  <si>
    <t>Column            8</t>
  </si>
  <si>
    <t>Column                       9</t>
  </si>
  <si>
    <t>Column         11</t>
  </si>
  <si>
    <t>Column               12</t>
  </si>
  <si>
    <t>% Poverty Students for Title I Allocation Without Multiplier.  Could be Used to Determine the Rank Order</t>
  </si>
  <si>
    <t>Column             7</t>
  </si>
  <si>
    <t>Column           8</t>
  </si>
  <si>
    <t>Column                        9</t>
  </si>
  <si>
    <t>Column           11</t>
  </si>
  <si>
    <t>Column                12</t>
  </si>
  <si>
    <t>Column                13</t>
  </si>
  <si>
    <t>Column            14</t>
  </si>
  <si>
    <t>Column           2</t>
  </si>
  <si>
    <t>Column                                              1</t>
  </si>
  <si>
    <t>Column      6</t>
  </si>
  <si>
    <t>2.  If you use Column 13 for poverty percentage, you must use Column 12 poverty numbers on the Eligible Attendance Area Worksheet in the Con App.</t>
  </si>
  <si>
    <t>To complete the Eligible Attendance Area and the School Allocation Tabs in the Con App.</t>
  </si>
  <si>
    <t>FY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</si>
</sst>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Helvetica LT Std"/>
      <family val="2"/>
    </font>
    <font>
      <b/>
      <sz val="9"/>
      <name val="Helvetica LT Std"/>
      <family val="2"/>
    </font>
    <font>
      <b/>
      <sz val="9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2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sz val="11"/>
      <color theme="1"/>
      <name val="Helvetica LT Std"/>
      <family val="2"/>
    </font>
    <font>
      <sz val="12"/>
      <name val="Helvetica 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11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3" fontId="4" fillId="0" borderId="0" xfId="0" applyNumberFormat="1" applyFont="1"/>
    <xf numFmtId="3" fontId="0" fillId="0" borderId="0" xfId="0" applyNumberFormat="1"/>
    <xf numFmtId="1" fontId="4" fillId="0" borderId="0" xfId="0" applyNumberFormat="1" applyFont="1"/>
    <xf numFmtId="1" fontId="0" fillId="0" borderId="0" xfId="0" applyNumberFormat="1"/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6" borderId="1" xfId="2" applyBorder="1" applyAlignment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10" fontId="3" fillId="6" borderId="1" xfId="2" applyNumberFormat="1" applyBorder="1" applyAlignment="1" applyProtection="1">
      <alignment horizontal="center"/>
    </xf>
    <xf numFmtId="0" fontId="3" fillId="6" borderId="7" xfId="2" applyBorder="1" applyAlignment="1">
      <alignment horizontal="center"/>
    </xf>
    <xf numFmtId="0" fontId="0" fillId="0" borderId="9" xfId="0" applyBorder="1"/>
    <xf numFmtId="10" fontId="2" fillId="2" borderId="7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6" borderId="1" xfId="2" applyFont="1" applyBorder="1" applyAlignment="1">
      <alignment horizontal="center"/>
    </xf>
    <xf numFmtId="0" fontId="4" fillId="6" borderId="7" xfId="2" applyFont="1" applyBorder="1" applyAlignment="1">
      <alignment horizontal="center"/>
    </xf>
    <xf numFmtId="10" fontId="3" fillId="6" borderId="8" xfId="2" applyNumberFormat="1" applyBorder="1" applyAlignment="1" applyProtection="1">
      <alignment horizontal="center"/>
    </xf>
    <xf numFmtId="10" fontId="3" fillId="6" borderId="7" xfId="2" applyNumberFormat="1" applyBorder="1" applyAlignment="1" applyProtection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 applyProtection="1">
      <alignment horizontal="center" vertical="center" wrapText="1"/>
    </xf>
    <xf numFmtId="0" fontId="8" fillId="6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6" borderId="1" xfId="2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1" fillId="0" borderId="3" xfId="0" applyFont="1" applyBorder="1"/>
    <xf numFmtId="0" fontId="11" fillId="0" borderId="2" xfId="0" applyFont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6" borderId="8" xfId="2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0" fontId="13" fillId="2" borderId="1" xfId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3" fillId="0" borderId="0" xfId="0" applyFont="1"/>
    <xf numFmtId="49" fontId="11" fillId="0" borderId="0" xfId="0" applyNumberFormat="1" applyFont="1"/>
    <xf numFmtId="1" fontId="11" fillId="0" borderId="0" xfId="0" applyNumberFormat="1" applyFont="1"/>
    <xf numFmtId="0" fontId="11" fillId="0" borderId="0" xfId="0" applyFont="1" applyAlignment="1">
      <alignment vertical="top" wrapText="1"/>
    </xf>
    <xf numFmtId="0" fontId="11" fillId="6" borderId="8" xfId="2" applyFont="1" applyBorder="1" applyAlignment="1">
      <alignment horizontal="center"/>
    </xf>
    <xf numFmtId="10" fontId="12" fillId="6" borderId="1" xfId="2" applyNumberFormat="1" applyFont="1" applyBorder="1" applyAlignment="1" applyProtection="1">
      <alignment horizontal="center"/>
    </xf>
    <xf numFmtId="0" fontId="9" fillId="0" borderId="2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6" borderId="1" xfId="2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2" fillId="0" borderId="0" xfId="0" applyNumberFormat="1" applyFont="1"/>
    <xf numFmtId="0" fontId="11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8" fillId="5" borderId="3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8" fillId="5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0" fillId="5" borderId="3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Ruler="0" view="pageLayout" topLeftCell="D29" zoomScaleNormal="100" workbookViewId="0">
      <selection activeCell="O1" sqref="O1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2" customWidth="1"/>
    <col min="14" max="14" width="17.44140625" style="34" customWidth="1"/>
    <col min="15" max="15" width="15.6640625" style="34" customWidth="1"/>
    <col min="16" max="16" width="10.6640625" style="10" customWidth="1"/>
    <col min="17" max="17" width="11.6640625" style="10" customWidth="1"/>
  </cols>
  <sheetData>
    <row r="1" spans="2:17" x14ac:dyDescent="0.3">
      <c r="B1" s="103" t="s">
        <v>16</v>
      </c>
      <c r="C1" s="104"/>
      <c r="D1" s="82"/>
      <c r="E1" s="82"/>
      <c r="F1" s="82"/>
      <c r="G1" s="82"/>
      <c r="H1" s="82"/>
      <c r="I1" s="82"/>
      <c r="J1" s="82"/>
      <c r="K1" s="82"/>
      <c r="L1" s="82"/>
      <c r="M1" s="83"/>
      <c r="N1" s="93" t="s">
        <v>0</v>
      </c>
      <c r="O1" s="96">
        <v>25</v>
      </c>
      <c r="P1"/>
      <c r="Q1"/>
    </row>
    <row r="2" spans="2:17" ht="33.75" customHeight="1" x14ac:dyDescent="0.3">
      <c r="B2" s="85" t="s">
        <v>57</v>
      </c>
      <c r="C2" s="92" t="s">
        <v>56</v>
      </c>
      <c r="D2" s="87" t="s">
        <v>6</v>
      </c>
      <c r="E2" s="86" t="s">
        <v>7</v>
      </c>
      <c r="F2" s="86" t="s">
        <v>8</v>
      </c>
      <c r="G2" s="86" t="s">
        <v>58</v>
      </c>
      <c r="H2" s="86" t="s">
        <v>49</v>
      </c>
      <c r="I2" s="86" t="s">
        <v>50</v>
      </c>
      <c r="J2" s="86" t="s">
        <v>51</v>
      </c>
      <c r="K2" s="86" t="s">
        <v>9</v>
      </c>
      <c r="L2" s="86" t="s">
        <v>52</v>
      </c>
      <c r="M2" s="88" t="s">
        <v>53</v>
      </c>
      <c r="N2" s="86" t="s">
        <v>54</v>
      </c>
      <c r="O2" s="86" t="s">
        <v>55</v>
      </c>
      <c r="P2"/>
      <c r="Q2"/>
    </row>
    <row r="3" spans="2:17" ht="171" customHeight="1" x14ac:dyDescent="0.3">
      <c r="B3" s="41" t="s">
        <v>1</v>
      </c>
      <c r="C3" s="42" t="s">
        <v>12</v>
      </c>
      <c r="D3" s="43" t="s">
        <v>2</v>
      </c>
      <c r="E3" s="44" t="s">
        <v>5</v>
      </c>
      <c r="F3" s="44" t="s">
        <v>3</v>
      </c>
      <c r="G3" s="45" t="s">
        <v>10</v>
      </c>
      <c r="H3" s="44" t="s">
        <v>22</v>
      </c>
      <c r="I3" s="42" t="s">
        <v>11</v>
      </c>
      <c r="J3" s="53" t="s">
        <v>32</v>
      </c>
      <c r="K3" s="44" t="s">
        <v>23</v>
      </c>
      <c r="L3" s="54" t="s">
        <v>17</v>
      </c>
      <c r="M3" s="55" t="s">
        <v>29</v>
      </c>
      <c r="N3" s="56" t="s">
        <v>30</v>
      </c>
      <c r="O3" s="57" t="s">
        <v>31</v>
      </c>
      <c r="P3"/>
      <c r="Q3"/>
    </row>
    <row r="4" spans="2:17" ht="15.6" x14ac:dyDescent="0.3">
      <c r="B4" s="58" t="s">
        <v>34</v>
      </c>
      <c r="C4" s="35" t="s">
        <v>13</v>
      </c>
      <c r="D4" s="4" t="s">
        <v>24</v>
      </c>
      <c r="E4" s="5">
        <v>425</v>
      </c>
      <c r="F4" s="5"/>
      <c r="G4" s="25">
        <f>E4-F4</f>
        <v>425</v>
      </c>
      <c r="H4" s="7">
        <v>375</v>
      </c>
      <c r="I4" s="7"/>
      <c r="J4" s="27">
        <f t="shared" ref="J4:J24" si="0">H4-I4</f>
        <v>375</v>
      </c>
      <c r="K4" s="3" t="str">
        <f t="shared" ref="K4:K24" si="1">IF(C4="Y","1.6",IF(C4="N","N/A",IF(C4="","")))</f>
        <v>1.6</v>
      </c>
      <c r="L4" s="3">
        <f t="shared" ref="L4:L24" si="2">IF(C4="Y",K4*J4, J4)</f>
        <v>600</v>
      </c>
      <c r="M4" s="21">
        <f t="shared" ref="M4:M24" si="3">IF(L4&gt;G4,(G4),IF(L4&lt;G4,(L4), ""))</f>
        <v>425</v>
      </c>
      <c r="N4" s="28">
        <f t="shared" ref="N4:N25" si="4">M4/G4</f>
        <v>1</v>
      </c>
      <c r="O4" s="29">
        <f t="shared" ref="O4:O25" si="5">J4/G4</f>
        <v>0.88235294117647056</v>
      </c>
      <c r="P4"/>
      <c r="Q4"/>
    </row>
    <row r="5" spans="2:17" ht="15.6" x14ac:dyDescent="0.3">
      <c r="B5" s="58" t="s">
        <v>35</v>
      </c>
      <c r="C5" s="35" t="s">
        <v>13</v>
      </c>
      <c r="D5" s="4" t="s">
        <v>15</v>
      </c>
      <c r="E5" s="5">
        <v>575</v>
      </c>
      <c r="F5" s="5">
        <v>25</v>
      </c>
      <c r="G5" s="25">
        <f>E5-F5</f>
        <v>550</v>
      </c>
      <c r="H5" s="7">
        <v>425</v>
      </c>
      <c r="I5" s="7">
        <v>15</v>
      </c>
      <c r="J5" s="27">
        <f t="shared" si="0"/>
        <v>410</v>
      </c>
      <c r="K5" s="3" t="str">
        <f t="shared" si="1"/>
        <v>1.6</v>
      </c>
      <c r="L5" s="3">
        <f t="shared" si="2"/>
        <v>656</v>
      </c>
      <c r="M5" s="21">
        <f t="shared" si="3"/>
        <v>550</v>
      </c>
      <c r="N5" s="28">
        <f t="shared" si="4"/>
        <v>1</v>
      </c>
      <c r="O5" s="29">
        <f t="shared" si="5"/>
        <v>0.74545454545454548</v>
      </c>
      <c r="P5"/>
      <c r="Q5"/>
    </row>
    <row r="6" spans="2:17" ht="15.6" x14ac:dyDescent="0.3">
      <c r="B6" s="58" t="s">
        <v>36</v>
      </c>
      <c r="C6" s="35" t="s">
        <v>13</v>
      </c>
      <c r="D6" s="4" t="s">
        <v>15</v>
      </c>
      <c r="E6" s="5">
        <v>600</v>
      </c>
      <c r="F6" s="5"/>
      <c r="G6" s="25">
        <v>600</v>
      </c>
      <c r="H6" s="7">
        <v>385</v>
      </c>
      <c r="I6" s="7"/>
      <c r="J6" s="27">
        <f t="shared" si="0"/>
        <v>385</v>
      </c>
      <c r="K6" s="3" t="str">
        <f t="shared" si="1"/>
        <v>1.6</v>
      </c>
      <c r="L6" s="3">
        <f t="shared" si="2"/>
        <v>616</v>
      </c>
      <c r="M6" s="21">
        <f t="shared" si="3"/>
        <v>600</v>
      </c>
      <c r="N6" s="28">
        <f t="shared" si="4"/>
        <v>1</v>
      </c>
      <c r="O6" s="29">
        <f t="shared" si="5"/>
        <v>0.64166666666666672</v>
      </c>
      <c r="P6"/>
      <c r="Q6"/>
    </row>
    <row r="7" spans="2:17" ht="15.6" x14ac:dyDescent="0.3">
      <c r="B7" s="58" t="s">
        <v>37</v>
      </c>
      <c r="C7" s="35" t="s">
        <v>13</v>
      </c>
      <c r="D7" s="4" t="s">
        <v>15</v>
      </c>
      <c r="E7" s="5">
        <v>500</v>
      </c>
      <c r="F7" s="5">
        <v>50</v>
      </c>
      <c r="G7" s="25">
        <f t="shared" ref="G7:G24" si="6">E7-F7</f>
        <v>450</v>
      </c>
      <c r="H7" s="7">
        <v>250</v>
      </c>
      <c r="I7" s="7">
        <v>25</v>
      </c>
      <c r="J7" s="27">
        <f t="shared" si="0"/>
        <v>225</v>
      </c>
      <c r="K7" s="3" t="str">
        <f t="shared" si="1"/>
        <v>1.6</v>
      </c>
      <c r="L7" s="3">
        <f t="shared" si="2"/>
        <v>360</v>
      </c>
      <c r="M7" s="21">
        <f t="shared" si="3"/>
        <v>360</v>
      </c>
      <c r="N7" s="28">
        <f t="shared" si="4"/>
        <v>0.8</v>
      </c>
      <c r="O7" s="29">
        <f t="shared" si="5"/>
        <v>0.5</v>
      </c>
      <c r="P7"/>
      <c r="Q7"/>
    </row>
    <row r="8" spans="2:17" ht="15.6" x14ac:dyDescent="0.3">
      <c r="B8" s="58" t="s">
        <v>38</v>
      </c>
      <c r="C8" s="35" t="s">
        <v>14</v>
      </c>
      <c r="D8" s="4" t="s">
        <v>27</v>
      </c>
      <c r="E8" s="5">
        <v>475</v>
      </c>
      <c r="F8" s="5"/>
      <c r="G8" s="25">
        <f t="shared" si="6"/>
        <v>475</v>
      </c>
      <c r="H8" s="7">
        <v>325</v>
      </c>
      <c r="I8" s="7"/>
      <c r="J8" s="27">
        <f t="shared" si="0"/>
        <v>325</v>
      </c>
      <c r="K8" s="3" t="str">
        <f t="shared" si="1"/>
        <v>N/A</v>
      </c>
      <c r="L8" s="3">
        <f t="shared" si="2"/>
        <v>325</v>
      </c>
      <c r="M8" s="21">
        <f t="shared" si="3"/>
        <v>325</v>
      </c>
      <c r="N8" s="28">
        <f t="shared" si="4"/>
        <v>0.68421052631578949</v>
      </c>
      <c r="O8" s="29">
        <f t="shared" si="5"/>
        <v>0.68421052631578949</v>
      </c>
      <c r="P8"/>
      <c r="Q8"/>
    </row>
    <row r="9" spans="2:17" ht="15.6" x14ac:dyDescent="0.3">
      <c r="B9" s="58" t="s">
        <v>39</v>
      </c>
      <c r="C9" s="35" t="s">
        <v>14</v>
      </c>
      <c r="D9" s="4" t="s">
        <v>28</v>
      </c>
      <c r="E9" s="5">
        <v>900</v>
      </c>
      <c r="F9" s="5"/>
      <c r="G9" s="25">
        <f t="shared" si="6"/>
        <v>900</v>
      </c>
      <c r="H9" s="7">
        <v>475</v>
      </c>
      <c r="I9" s="7"/>
      <c r="J9" s="27">
        <f t="shared" si="0"/>
        <v>475</v>
      </c>
      <c r="K9" s="3" t="str">
        <f t="shared" si="1"/>
        <v>N/A</v>
      </c>
      <c r="L9" s="3">
        <f t="shared" si="2"/>
        <v>475</v>
      </c>
      <c r="M9" s="21">
        <f t="shared" si="3"/>
        <v>475</v>
      </c>
      <c r="N9" s="28">
        <f t="shared" si="4"/>
        <v>0.52777777777777779</v>
      </c>
      <c r="O9" s="29">
        <f t="shared" si="5"/>
        <v>0.52777777777777779</v>
      </c>
      <c r="P9"/>
      <c r="Q9"/>
    </row>
    <row r="10" spans="2:17" ht="15.6" x14ac:dyDescent="0.3">
      <c r="B10" s="15"/>
      <c r="C10" s="14"/>
      <c r="D10" s="4"/>
      <c r="E10" s="5"/>
      <c r="F10" s="5"/>
      <c r="G10" s="25">
        <f t="shared" si="6"/>
        <v>0</v>
      </c>
      <c r="H10" s="7"/>
      <c r="I10" s="7"/>
      <c r="J10" s="27">
        <f t="shared" si="0"/>
        <v>0</v>
      </c>
      <c r="K10" s="3" t="str">
        <f t="shared" si="1"/>
        <v/>
      </c>
      <c r="L10" s="3">
        <f t="shared" si="2"/>
        <v>0</v>
      </c>
      <c r="M10" s="21" t="str">
        <f t="shared" si="3"/>
        <v/>
      </c>
      <c r="N10" s="28" t="e">
        <f t="shared" si="4"/>
        <v>#VALUE!</v>
      </c>
      <c r="O10" s="29" t="e">
        <f t="shared" si="5"/>
        <v>#DIV/0!</v>
      </c>
      <c r="P10"/>
      <c r="Q10"/>
    </row>
    <row r="11" spans="2:17" ht="15.6" x14ac:dyDescent="0.3">
      <c r="B11" s="15"/>
      <c r="C11" s="14"/>
      <c r="D11" s="4"/>
      <c r="E11" s="5"/>
      <c r="F11" s="5"/>
      <c r="G11" s="25">
        <f t="shared" si="6"/>
        <v>0</v>
      </c>
      <c r="H11" s="7"/>
      <c r="I11" s="7"/>
      <c r="J11" s="27">
        <f t="shared" si="0"/>
        <v>0</v>
      </c>
      <c r="K11" s="3" t="str">
        <f t="shared" si="1"/>
        <v/>
      </c>
      <c r="L11" s="3">
        <f t="shared" si="2"/>
        <v>0</v>
      </c>
      <c r="M11" s="21" t="str">
        <f t="shared" si="3"/>
        <v/>
      </c>
      <c r="N11" s="28" t="e">
        <f t="shared" si="4"/>
        <v>#VALUE!</v>
      </c>
      <c r="O11" s="29" t="e">
        <f t="shared" si="5"/>
        <v>#DIV/0!</v>
      </c>
      <c r="P11"/>
      <c r="Q11"/>
    </row>
    <row r="12" spans="2:17" ht="15.6" x14ac:dyDescent="0.3">
      <c r="B12" s="15"/>
      <c r="C12" s="14"/>
      <c r="D12" s="4"/>
      <c r="E12" s="5"/>
      <c r="F12" s="5"/>
      <c r="G12" s="25">
        <f t="shared" si="6"/>
        <v>0</v>
      </c>
      <c r="H12" s="7"/>
      <c r="I12" s="7"/>
      <c r="J12" s="27">
        <f t="shared" si="0"/>
        <v>0</v>
      </c>
      <c r="K12" s="3" t="str">
        <f t="shared" si="1"/>
        <v/>
      </c>
      <c r="L12" s="3">
        <f t="shared" si="2"/>
        <v>0</v>
      </c>
      <c r="M12" s="21" t="str">
        <f t="shared" si="3"/>
        <v/>
      </c>
      <c r="N12" s="28" t="e">
        <f t="shared" si="4"/>
        <v>#VALUE!</v>
      </c>
      <c r="O12" s="29" t="e">
        <f t="shared" si="5"/>
        <v>#DIV/0!</v>
      </c>
      <c r="P12"/>
      <c r="Q12"/>
    </row>
    <row r="13" spans="2:17" ht="15.6" x14ac:dyDescent="0.3">
      <c r="B13" s="15"/>
      <c r="C13" s="14"/>
      <c r="D13" s="4"/>
      <c r="E13" s="5"/>
      <c r="F13" s="5"/>
      <c r="G13" s="25">
        <f t="shared" si="6"/>
        <v>0</v>
      </c>
      <c r="H13" s="7"/>
      <c r="I13" s="7"/>
      <c r="J13" s="27">
        <f t="shared" si="0"/>
        <v>0</v>
      </c>
      <c r="K13" s="3" t="str">
        <f t="shared" si="1"/>
        <v/>
      </c>
      <c r="L13" s="3">
        <f t="shared" si="2"/>
        <v>0</v>
      </c>
      <c r="M13" s="21" t="str">
        <f t="shared" si="3"/>
        <v/>
      </c>
      <c r="N13" s="28" t="e">
        <f t="shared" si="4"/>
        <v>#VALUE!</v>
      </c>
      <c r="O13" s="29" t="e">
        <f t="shared" si="5"/>
        <v>#DIV/0!</v>
      </c>
      <c r="P13"/>
      <c r="Q13"/>
    </row>
    <row r="14" spans="2:17" ht="15.6" x14ac:dyDescent="0.3">
      <c r="B14" s="15"/>
      <c r="C14" s="14"/>
      <c r="D14" s="4"/>
      <c r="E14" s="5"/>
      <c r="F14" s="5"/>
      <c r="G14" s="25">
        <f t="shared" si="6"/>
        <v>0</v>
      </c>
      <c r="H14" s="7"/>
      <c r="I14" s="7"/>
      <c r="J14" s="27">
        <f t="shared" si="0"/>
        <v>0</v>
      </c>
      <c r="K14" s="3" t="str">
        <f t="shared" si="1"/>
        <v/>
      </c>
      <c r="L14" s="3">
        <f t="shared" si="2"/>
        <v>0</v>
      </c>
      <c r="M14" s="21" t="str">
        <f t="shared" si="3"/>
        <v/>
      </c>
      <c r="N14" s="28" t="e">
        <f t="shared" si="4"/>
        <v>#VALUE!</v>
      </c>
      <c r="O14" s="29" t="e">
        <f t="shared" si="5"/>
        <v>#DIV/0!</v>
      </c>
      <c r="P14"/>
      <c r="Q14"/>
    </row>
    <row r="15" spans="2:17" ht="15.6" x14ac:dyDescent="0.3">
      <c r="B15" s="15"/>
      <c r="C15" s="14"/>
      <c r="D15" s="4"/>
      <c r="E15" s="5"/>
      <c r="F15" s="5"/>
      <c r="G15" s="25">
        <f t="shared" si="6"/>
        <v>0</v>
      </c>
      <c r="H15" s="7"/>
      <c r="I15" s="7"/>
      <c r="J15" s="27">
        <f t="shared" si="0"/>
        <v>0</v>
      </c>
      <c r="K15" s="3" t="str">
        <f t="shared" si="1"/>
        <v/>
      </c>
      <c r="L15" s="3">
        <f t="shared" si="2"/>
        <v>0</v>
      </c>
      <c r="M15" s="21" t="str">
        <f t="shared" si="3"/>
        <v/>
      </c>
      <c r="N15" s="28" t="e">
        <f t="shared" si="4"/>
        <v>#VALUE!</v>
      </c>
      <c r="O15" s="29" t="e">
        <f t="shared" si="5"/>
        <v>#DIV/0!</v>
      </c>
      <c r="P15"/>
      <c r="Q15"/>
    </row>
    <row r="16" spans="2:17" ht="15.6" x14ac:dyDescent="0.3">
      <c r="B16" s="15"/>
      <c r="C16" s="14"/>
      <c r="D16" s="4"/>
      <c r="E16" s="5"/>
      <c r="F16" s="5"/>
      <c r="G16" s="25">
        <f t="shared" si="6"/>
        <v>0</v>
      </c>
      <c r="H16" s="7"/>
      <c r="I16" s="7"/>
      <c r="J16" s="27">
        <f t="shared" si="0"/>
        <v>0</v>
      </c>
      <c r="K16" s="3" t="str">
        <f t="shared" si="1"/>
        <v/>
      </c>
      <c r="L16" s="3">
        <f t="shared" si="2"/>
        <v>0</v>
      </c>
      <c r="M16" s="21" t="str">
        <f t="shared" si="3"/>
        <v/>
      </c>
      <c r="N16" s="28" t="e">
        <f t="shared" si="4"/>
        <v>#VALUE!</v>
      </c>
      <c r="O16" s="29" t="e">
        <f t="shared" si="5"/>
        <v>#DIV/0!</v>
      </c>
      <c r="P16"/>
      <c r="Q16"/>
    </row>
    <row r="17" spans="2:17" ht="15.6" x14ac:dyDescent="0.3">
      <c r="B17" s="15"/>
      <c r="C17" s="14"/>
      <c r="D17" s="4"/>
      <c r="E17" s="5"/>
      <c r="F17" s="5"/>
      <c r="G17" s="25">
        <f t="shared" si="6"/>
        <v>0</v>
      </c>
      <c r="H17" s="7"/>
      <c r="I17" s="7"/>
      <c r="J17" s="27">
        <f t="shared" si="0"/>
        <v>0</v>
      </c>
      <c r="K17" s="3" t="str">
        <f t="shared" si="1"/>
        <v/>
      </c>
      <c r="L17" s="3">
        <f t="shared" si="2"/>
        <v>0</v>
      </c>
      <c r="M17" s="21" t="str">
        <f t="shared" si="3"/>
        <v/>
      </c>
      <c r="N17" s="28" t="e">
        <f t="shared" si="4"/>
        <v>#VALUE!</v>
      </c>
      <c r="O17" s="29" t="e">
        <f t="shared" si="5"/>
        <v>#DIV/0!</v>
      </c>
      <c r="P17"/>
      <c r="Q17"/>
    </row>
    <row r="18" spans="2:17" ht="15.6" x14ac:dyDescent="0.3">
      <c r="B18" s="15"/>
      <c r="C18" s="14"/>
      <c r="D18" s="4"/>
      <c r="E18" s="5"/>
      <c r="F18" s="5"/>
      <c r="G18" s="25">
        <f t="shared" si="6"/>
        <v>0</v>
      </c>
      <c r="H18" s="7"/>
      <c r="I18" s="7"/>
      <c r="J18" s="27">
        <f t="shared" si="0"/>
        <v>0</v>
      </c>
      <c r="K18" s="3" t="str">
        <f t="shared" si="1"/>
        <v/>
      </c>
      <c r="L18" s="3">
        <f t="shared" si="2"/>
        <v>0</v>
      </c>
      <c r="M18" s="21" t="str">
        <f t="shared" si="3"/>
        <v/>
      </c>
      <c r="N18" s="28" t="e">
        <f t="shared" si="4"/>
        <v>#VALUE!</v>
      </c>
      <c r="O18" s="29" t="e">
        <f t="shared" si="5"/>
        <v>#DIV/0!</v>
      </c>
      <c r="P18"/>
      <c r="Q18"/>
    </row>
    <row r="19" spans="2:17" ht="15.6" x14ac:dyDescent="0.3">
      <c r="B19" s="15"/>
      <c r="C19" s="14"/>
      <c r="D19" s="4"/>
      <c r="E19" s="5"/>
      <c r="F19" s="5"/>
      <c r="G19" s="25">
        <f t="shared" si="6"/>
        <v>0</v>
      </c>
      <c r="H19" s="7"/>
      <c r="I19" s="7"/>
      <c r="J19" s="27">
        <f t="shared" si="0"/>
        <v>0</v>
      </c>
      <c r="K19" s="3" t="str">
        <f t="shared" si="1"/>
        <v/>
      </c>
      <c r="L19" s="3">
        <f t="shared" si="2"/>
        <v>0</v>
      </c>
      <c r="M19" s="21" t="str">
        <f t="shared" si="3"/>
        <v/>
      </c>
      <c r="N19" s="28" t="e">
        <f t="shared" si="4"/>
        <v>#VALUE!</v>
      </c>
      <c r="O19" s="29" t="e">
        <f t="shared" si="5"/>
        <v>#DIV/0!</v>
      </c>
      <c r="P19"/>
      <c r="Q19"/>
    </row>
    <row r="20" spans="2:17" ht="15.6" x14ac:dyDescent="0.3">
      <c r="B20" s="15"/>
      <c r="C20" s="14"/>
      <c r="D20" s="4"/>
      <c r="E20" s="5"/>
      <c r="F20" s="5"/>
      <c r="G20" s="25">
        <f t="shared" si="6"/>
        <v>0</v>
      </c>
      <c r="H20" s="7"/>
      <c r="I20" s="7"/>
      <c r="J20" s="27">
        <f t="shared" si="0"/>
        <v>0</v>
      </c>
      <c r="K20" s="3" t="str">
        <f t="shared" si="1"/>
        <v/>
      </c>
      <c r="L20" s="3">
        <f t="shared" si="2"/>
        <v>0</v>
      </c>
      <c r="M20" s="21" t="str">
        <f t="shared" si="3"/>
        <v/>
      </c>
      <c r="N20" s="28" t="e">
        <f t="shared" si="4"/>
        <v>#VALUE!</v>
      </c>
      <c r="O20" s="29" t="e">
        <f t="shared" si="5"/>
        <v>#DIV/0!</v>
      </c>
      <c r="P20"/>
      <c r="Q20"/>
    </row>
    <row r="21" spans="2:17" ht="15.6" x14ac:dyDescent="0.3">
      <c r="B21" s="15"/>
      <c r="C21" s="14"/>
      <c r="D21" s="4"/>
      <c r="E21" s="5"/>
      <c r="F21" s="5"/>
      <c r="G21" s="25">
        <f t="shared" si="6"/>
        <v>0</v>
      </c>
      <c r="H21" s="7"/>
      <c r="I21" s="7"/>
      <c r="J21" s="27">
        <f t="shared" si="0"/>
        <v>0</v>
      </c>
      <c r="K21" s="3" t="str">
        <f t="shared" si="1"/>
        <v/>
      </c>
      <c r="L21" s="3">
        <f t="shared" si="2"/>
        <v>0</v>
      </c>
      <c r="M21" s="21" t="str">
        <f t="shared" si="3"/>
        <v/>
      </c>
      <c r="N21" s="28" t="e">
        <f t="shared" si="4"/>
        <v>#VALUE!</v>
      </c>
      <c r="O21" s="29" t="e">
        <f t="shared" si="5"/>
        <v>#DIV/0!</v>
      </c>
      <c r="P21"/>
      <c r="Q21"/>
    </row>
    <row r="22" spans="2:17" ht="15.6" x14ac:dyDescent="0.3">
      <c r="B22" s="15"/>
      <c r="C22" s="14"/>
      <c r="D22" s="4"/>
      <c r="E22" s="5"/>
      <c r="F22" s="5"/>
      <c r="G22" s="25">
        <f t="shared" si="6"/>
        <v>0</v>
      </c>
      <c r="H22" s="7"/>
      <c r="I22" s="7"/>
      <c r="J22" s="27">
        <f t="shared" si="0"/>
        <v>0</v>
      </c>
      <c r="K22" s="3" t="str">
        <f t="shared" si="1"/>
        <v/>
      </c>
      <c r="L22" s="3">
        <f t="shared" si="2"/>
        <v>0</v>
      </c>
      <c r="M22" s="21" t="str">
        <f t="shared" si="3"/>
        <v/>
      </c>
      <c r="N22" s="28" t="e">
        <f t="shared" si="4"/>
        <v>#VALUE!</v>
      </c>
      <c r="O22" s="29" t="e">
        <f t="shared" si="5"/>
        <v>#DIV/0!</v>
      </c>
      <c r="P22"/>
      <c r="Q22"/>
    </row>
    <row r="23" spans="2:17" ht="15.6" x14ac:dyDescent="0.3">
      <c r="B23" s="15"/>
      <c r="C23" s="14"/>
      <c r="D23" s="4"/>
      <c r="E23" s="5"/>
      <c r="F23" s="5"/>
      <c r="G23" s="25">
        <f t="shared" si="6"/>
        <v>0</v>
      </c>
      <c r="H23" s="7"/>
      <c r="I23" s="7"/>
      <c r="J23" s="27">
        <f t="shared" si="0"/>
        <v>0</v>
      </c>
      <c r="K23" s="3" t="str">
        <f t="shared" si="1"/>
        <v/>
      </c>
      <c r="L23" s="3">
        <f t="shared" si="2"/>
        <v>0</v>
      </c>
      <c r="M23" s="21" t="str">
        <f t="shared" si="3"/>
        <v/>
      </c>
      <c r="N23" s="28" t="e">
        <f t="shared" si="4"/>
        <v>#VALUE!</v>
      </c>
      <c r="O23" s="29" t="e">
        <f t="shared" si="5"/>
        <v>#DIV/0!</v>
      </c>
      <c r="P23"/>
      <c r="Q23"/>
    </row>
    <row r="24" spans="2:17" ht="16.2" thickBot="1" x14ac:dyDescent="0.35">
      <c r="B24" s="16"/>
      <c r="C24" s="17"/>
      <c r="D24" s="18"/>
      <c r="E24" s="19"/>
      <c r="F24" s="19"/>
      <c r="G24" s="26">
        <f t="shared" si="6"/>
        <v>0</v>
      </c>
      <c r="H24" s="20"/>
      <c r="I24" s="20"/>
      <c r="J24" s="30">
        <f t="shared" si="0"/>
        <v>0</v>
      </c>
      <c r="K24" s="23" t="str">
        <f t="shared" si="1"/>
        <v/>
      </c>
      <c r="L24" s="3">
        <f t="shared" si="2"/>
        <v>0</v>
      </c>
      <c r="M24" s="22" t="str">
        <f t="shared" si="3"/>
        <v/>
      </c>
      <c r="N24" s="32" t="e">
        <f t="shared" si="4"/>
        <v>#VALUE!</v>
      </c>
      <c r="O24" s="29" t="e">
        <f t="shared" si="5"/>
        <v>#DIV/0!</v>
      </c>
      <c r="P24"/>
      <c r="Q24"/>
    </row>
    <row r="25" spans="2:17" ht="15.6" x14ac:dyDescent="0.3">
      <c r="B25" s="59" t="s">
        <v>4</v>
      </c>
      <c r="C25" s="60"/>
      <c r="D25" s="61"/>
      <c r="E25" s="62">
        <f>SUM(E3:E20)</f>
        <v>3475</v>
      </c>
      <c r="F25" s="62">
        <f>SUM(F3:F20)</f>
        <v>75</v>
      </c>
      <c r="G25" s="63">
        <f>SUM(G3:G20)</f>
        <v>3400</v>
      </c>
      <c r="H25" s="62"/>
      <c r="I25" s="62"/>
      <c r="J25" s="64">
        <f>SUM(J3:J20)</f>
        <v>2195</v>
      </c>
      <c r="K25" s="62"/>
      <c r="L25" s="62"/>
      <c r="M25" s="65">
        <f>SUM(M3:M20)</f>
        <v>2735</v>
      </c>
      <c r="N25" s="66">
        <f t="shared" si="4"/>
        <v>0.80441176470588238</v>
      </c>
      <c r="O25" s="29">
        <f t="shared" si="5"/>
        <v>0.64558823529411768</v>
      </c>
      <c r="P25"/>
      <c r="Q25"/>
    </row>
    <row r="26" spans="2:17" ht="15.6" x14ac:dyDescent="0.3">
      <c r="B26" s="67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9"/>
      <c r="O26" s="33"/>
    </row>
    <row r="27" spans="2:17" ht="15.6" x14ac:dyDescent="0.3">
      <c r="B27" s="70"/>
      <c r="C27" s="70"/>
      <c r="D27" s="71"/>
      <c r="E27" s="67"/>
      <c r="F27" s="67"/>
      <c r="G27" s="67"/>
      <c r="H27" s="67"/>
      <c r="I27" s="67"/>
      <c r="J27" s="67"/>
      <c r="K27" s="67"/>
      <c r="L27" s="67"/>
      <c r="M27" s="72"/>
      <c r="N27" s="69"/>
      <c r="O27" s="33"/>
      <c r="P27" s="9"/>
      <c r="Q27" s="9"/>
    </row>
    <row r="28" spans="2:17" ht="15.75" customHeight="1" x14ac:dyDescent="0.3">
      <c r="B28" s="105" t="s">
        <v>41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9"/>
      <c r="Q28" s="9"/>
    </row>
    <row r="29" spans="2:17" ht="15.6" customHeight="1" x14ac:dyDescent="0.3">
      <c r="B29" s="106" t="s">
        <v>60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9"/>
      <c r="Q29" s="9"/>
    </row>
    <row r="30" spans="2:17" ht="15.6" customHeight="1" x14ac:dyDescent="0.3">
      <c r="B30" s="107" t="s">
        <v>19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9"/>
      <c r="Q30" s="9"/>
    </row>
    <row r="31" spans="2:17" ht="15.6" customHeight="1" x14ac:dyDescent="0.3">
      <c r="B31" s="101" t="s">
        <v>59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9"/>
      <c r="Q31" s="9"/>
    </row>
    <row r="32" spans="2:17" ht="15.6" customHeight="1" x14ac:dyDescent="0.3">
      <c r="B32" s="108" t="s">
        <v>33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9"/>
      <c r="Q32" s="9"/>
    </row>
    <row r="33" spans="1:17" ht="16.2" customHeight="1" thickBot="1" x14ac:dyDescent="0.35">
      <c r="B33" s="102" t="s">
        <v>18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9"/>
      <c r="Q33" s="9"/>
    </row>
    <row r="34" spans="1:17" ht="15.75" customHeight="1" thickBot="1" x14ac:dyDescent="0.35">
      <c r="A34" s="31" t="s">
        <v>20</v>
      </c>
      <c r="B34" s="97" t="s">
        <v>25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"/>
      <c r="Q34" s="9"/>
    </row>
    <row r="35" spans="1:17" ht="15.75" customHeight="1" thickBot="1" x14ac:dyDescent="0.35">
      <c r="A35" s="31"/>
      <c r="B35" s="99" t="s">
        <v>26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9"/>
      <c r="Q35" s="9"/>
    </row>
    <row r="36" spans="1:17" ht="15.6" x14ac:dyDescent="0.3">
      <c r="B36" s="24"/>
      <c r="C36" s="24"/>
      <c r="D36" s="24"/>
      <c r="E36" s="24"/>
      <c r="F36" s="24"/>
      <c r="G36" s="1"/>
      <c r="H36" s="1"/>
      <c r="I36" s="1"/>
      <c r="J36" s="1"/>
      <c r="K36" s="1"/>
      <c r="L36" s="1"/>
      <c r="M36" s="11"/>
      <c r="N36" s="33"/>
      <c r="O36" s="33"/>
      <c r="P36" s="9"/>
      <c r="Q36" s="9"/>
    </row>
    <row r="37" spans="1:17" ht="15.6" x14ac:dyDescent="0.3">
      <c r="B37" s="24"/>
      <c r="C37" s="24"/>
      <c r="D37" s="24"/>
      <c r="E37" s="24"/>
      <c r="F37" s="24"/>
      <c r="G37" s="1"/>
      <c r="H37" s="1"/>
      <c r="I37" s="1"/>
      <c r="J37" s="1"/>
      <c r="K37" s="1"/>
      <c r="L37" s="1"/>
      <c r="M37" s="11"/>
      <c r="N37" s="33"/>
      <c r="O37" s="33"/>
      <c r="P37" s="9"/>
      <c r="Q37" s="9"/>
    </row>
    <row r="38" spans="1:17" ht="15.6" x14ac:dyDescent="0.3">
      <c r="B38" s="24"/>
      <c r="C38" s="24"/>
      <c r="D38" s="24"/>
      <c r="E38" s="24"/>
      <c r="F38" s="24"/>
      <c r="G38" s="1"/>
      <c r="H38" s="1"/>
      <c r="I38" s="1"/>
      <c r="J38" s="1"/>
      <c r="K38" s="1"/>
      <c r="L38" s="1"/>
      <c r="M38" s="11"/>
      <c r="N38" s="33"/>
      <c r="O38" s="33"/>
      <c r="P38" s="9"/>
      <c r="Q38" s="9"/>
    </row>
    <row r="39" spans="1:17" ht="15.6" x14ac:dyDescent="0.3">
      <c r="B39" s="24"/>
      <c r="C39" s="24"/>
      <c r="D39" s="24"/>
      <c r="E39" s="24"/>
      <c r="F39" s="24"/>
      <c r="G39" s="1"/>
      <c r="H39" s="1"/>
      <c r="I39" s="1"/>
      <c r="J39" s="1"/>
      <c r="K39" s="1"/>
      <c r="L39" s="1"/>
      <c r="M39" s="11"/>
      <c r="N39" s="33"/>
      <c r="O39" s="33"/>
      <c r="P39" s="9"/>
      <c r="Q39" s="9"/>
    </row>
    <row r="40" spans="1:17" ht="15.6" x14ac:dyDescent="0.3">
      <c r="B40" s="24"/>
      <c r="C40" s="24"/>
      <c r="D40" s="24"/>
      <c r="E40" s="24"/>
      <c r="F40" s="24"/>
      <c r="G40" s="1"/>
      <c r="H40" s="1"/>
      <c r="I40" s="1"/>
      <c r="J40" s="1"/>
      <c r="K40" s="1"/>
      <c r="L40" s="1"/>
      <c r="M40" s="11"/>
      <c r="N40" s="33"/>
      <c r="O40" s="33"/>
      <c r="P40" s="9"/>
      <c r="Q40" s="9"/>
    </row>
    <row r="41" spans="1:17" ht="15.75" customHeight="1" x14ac:dyDescent="0.3"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  <c r="N41" s="33"/>
      <c r="O41" s="33"/>
      <c r="P41" s="9"/>
      <c r="Q41" s="9"/>
    </row>
    <row r="42" spans="1:17" ht="15.6" x14ac:dyDescent="0.3"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33"/>
      <c r="O42" s="33"/>
      <c r="P42" s="9"/>
      <c r="Q42" s="9"/>
    </row>
    <row r="43" spans="1:17" ht="15.6" x14ac:dyDescent="0.3"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  <c r="N43" s="33"/>
      <c r="O43" s="33"/>
      <c r="P43" s="9"/>
      <c r="Q43" s="9"/>
    </row>
    <row r="44" spans="1:17" ht="15.6" x14ac:dyDescent="0.3"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33"/>
      <c r="O44" s="33"/>
      <c r="P44" s="9"/>
      <c r="Q44" s="9"/>
    </row>
    <row r="45" spans="1:17" ht="15.6" x14ac:dyDescent="0.3"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33"/>
      <c r="O45" s="33"/>
      <c r="P45" s="9"/>
      <c r="Q45" s="9"/>
    </row>
    <row r="46" spans="1:17" ht="15.6" x14ac:dyDescent="0.3"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33"/>
      <c r="O46" s="33"/>
      <c r="P46" s="9"/>
      <c r="Q46" s="9"/>
    </row>
    <row r="47" spans="1:17" ht="15.6" x14ac:dyDescent="0.3"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33"/>
      <c r="O47" s="33"/>
      <c r="P47" s="9"/>
      <c r="Q47" s="9"/>
    </row>
    <row r="48" spans="1:17" ht="15.6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1"/>
      <c r="N48" s="33"/>
      <c r="O48" s="33"/>
      <c r="P48" s="9"/>
      <c r="Q48" s="9"/>
    </row>
    <row r="49" spans="2:17" ht="12.6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1"/>
      <c r="N49" s="33"/>
      <c r="O49" s="33"/>
      <c r="P49" s="9"/>
      <c r="Q49" s="9"/>
    </row>
    <row r="50" spans="2:17" ht="15.6" hidden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1"/>
      <c r="N50" s="33"/>
      <c r="O50" s="33"/>
      <c r="P50" s="9"/>
      <c r="Q50" s="9"/>
    </row>
    <row r="51" spans="2:17" ht="15.6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1"/>
      <c r="N51" s="33"/>
      <c r="O51" s="33"/>
      <c r="P51" s="9"/>
      <c r="Q51" s="9"/>
    </row>
    <row r="52" spans="2:17" ht="15.6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  <c r="N52" s="33"/>
      <c r="O52" s="33"/>
      <c r="P52" s="9"/>
      <c r="Q52" s="9"/>
    </row>
    <row r="53" spans="2:17" ht="15.6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1"/>
      <c r="N53" s="33"/>
      <c r="O53" s="33"/>
      <c r="P53" s="9"/>
      <c r="Q53" s="9"/>
    </row>
    <row r="54" spans="2:17" ht="15.6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  <c r="N54" s="33"/>
      <c r="O54" s="33"/>
      <c r="P54" s="9"/>
      <c r="Q54" s="9"/>
    </row>
    <row r="55" spans="2:17" ht="15.6" x14ac:dyDescent="0.3">
      <c r="G55" s="1"/>
      <c r="H55" s="1"/>
      <c r="I55" s="1"/>
      <c r="J55" s="1"/>
      <c r="K55" s="1"/>
      <c r="L55" s="1"/>
      <c r="M55" s="11"/>
      <c r="N55" s="33"/>
      <c r="O55" s="33"/>
      <c r="P55" s="9"/>
      <c r="Q55" s="9"/>
    </row>
    <row r="56" spans="2:17" ht="15.6" x14ac:dyDescent="0.3">
      <c r="G56" s="1"/>
      <c r="H56" s="1"/>
      <c r="I56" s="1"/>
      <c r="J56" s="1"/>
      <c r="K56" s="1"/>
      <c r="L56" s="1"/>
      <c r="M56" s="11"/>
      <c r="N56" s="33"/>
      <c r="O56" s="33"/>
      <c r="P56" s="9"/>
      <c r="Q56" s="9"/>
    </row>
    <row r="57" spans="2:17" ht="15.6" x14ac:dyDescent="0.3">
      <c r="G57" s="1"/>
      <c r="H57" s="1"/>
      <c r="I57" s="1"/>
      <c r="J57" s="1"/>
      <c r="K57" s="1"/>
      <c r="L57" s="1"/>
      <c r="M57" s="11"/>
      <c r="N57" s="33"/>
      <c r="O57" s="33"/>
      <c r="P57" s="9"/>
      <c r="Q57" s="9"/>
    </row>
  </sheetData>
  <sheetProtection selectLockedCells="1"/>
  <autoFilter ref="B3:Q3" xr:uid="{00000000-0009-0000-0000-000000000000}">
    <sortState xmlns:xlrd2="http://schemas.microsoft.com/office/spreadsheetml/2017/richdata2" ref="B4:Q46">
      <sortCondition descending="1" ref="O1"/>
    </sortState>
  </autoFilter>
  <sortState xmlns:xlrd2="http://schemas.microsoft.com/office/spreadsheetml/2017/richdata2" ref="A4:Q9">
    <sortCondition descending="1" ref="N4:N9"/>
    <sortCondition descending="1" ref="O4:O9"/>
  </sortState>
  <mergeCells count="9">
    <mergeCell ref="B34:O34"/>
    <mergeCell ref="B35:O35"/>
    <mergeCell ref="B31:O31"/>
    <mergeCell ref="B33:O33"/>
    <mergeCell ref="B1:C1"/>
    <mergeCell ref="B28:O28"/>
    <mergeCell ref="B29:O29"/>
    <mergeCell ref="B30:O30"/>
    <mergeCell ref="B32:O32"/>
  </mergeCells>
  <printOptions horizontalCentered="1" gridLines="1"/>
  <pageMargins left="0.2" right="0.2" top="0.97826086956521741" bottom="0.672463768115942" header="0.3" footer="0.3"/>
  <pageSetup scale="64" fitToHeight="0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May 2022&amp;R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view="pageLayout" topLeftCell="C29" zoomScaleNormal="90" workbookViewId="0">
      <selection activeCell="P3" sqref="P3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2" customWidth="1"/>
    <col min="14" max="14" width="17.44140625" style="34" customWidth="1"/>
    <col min="15" max="15" width="15.6640625" style="34" customWidth="1"/>
    <col min="16" max="16" width="10.6640625" style="10" customWidth="1"/>
    <col min="17" max="17" width="11.6640625" style="10" customWidth="1"/>
  </cols>
  <sheetData>
    <row r="1" spans="2:17" x14ac:dyDescent="0.3">
      <c r="B1" s="103" t="s">
        <v>16</v>
      </c>
      <c r="C1" s="104"/>
      <c r="D1" s="82"/>
      <c r="E1" s="82"/>
      <c r="F1" s="82"/>
      <c r="G1" s="82"/>
      <c r="H1" s="82"/>
      <c r="I1" s="82"/>
      <c r="J1" s="82"/>
      <c r="K1" s="82"/>
      <c r="L1" s="82"/>
      <c r="M1" s="83"/>
      <c r="N1" s="94" t="s">
        <v>0</v>
      </c>
      <c r="O1" s="95">
        <v>25</v>
      </c>
      <c r="P1"/>
      <c r="Q1"/>
    </row>
    <row r="2" spans="2:17" ht="33.75" customHeight="1" x14ac:dyDescent="0.3">
      <c r="B2" s="86" t="s">
        <v>57</v>
      </c>
      <c r="C2" s="92" t="s">
        <v>56</v>
      </c>
      <c r="D2" s="87" t="s">
        <v>6</v>
      </c>
      <c r="E2" s="86" t="s">
        <v>7</v>
      </c>
      <c r="F2" s="86" t="s">
        <v>8</v>
      </c>
      <c r="G2" s="86" t="s">
        <v>42</v>
      </c>
      <c r="H2" s="86" t="s">
        <v>49</v>
      </c>
      <c r="I2" s="86" t="s">
        <v>50</v>
      </c>
      <c r="J2" s="86" t="s">
        <v>51</v>
      </c>
      <c r="K2" s="86" t="s">
        <v>9</v>
      </c>
      <c r="L2" s="86" t="s">
        <v>52</v>
      </c>
      <c r="M2" s="88" t="s">
        <v>53</v>
      </c>
      <c r="N2" s="86" t="s">
        <v>54</v>
      </c>
      <c r="O2" s="86" t="s">
        <v>55</v>
      </c>
      <c r="P2"/>
      <c r="Q2"/>
    </row>
    <row r="3" spans="2:17" ht="171" customHeight="1" x14ac:dyDescent="0.3">
      <c r="B3" s="41" t="s">
        <v>1</v>
      </c>
      <c r="C3" s="42" t="s">
        <v>12</v>
      </c>
      <c r="D3" s="43" t="s">
        <v>2</v>
      </c>
      <c r="E3" s="44" t="s">
        <v>5</v>
      </c>
      <c r="F3" s="44" t="s">
        <v>3</v>
      </c>
      <c r="G3" s="45" t="s">
        <v>10</v>
      </c>
      <c r="H3" s="44" t="s">
        <v>22</v>
      </c>
      <c r="I3" s="42" t="s">
        <v>11</v>
      </c>
      <c r="J3" s="53" t="s">
        <v>32</v>
      </c>
      <c r="K3" s="44" t="s">
        <v>23</v>
      </c>
      <c r="L3" s="54" t="s">
        <v>17</v>
      </c>
      <c r="M3" s="55" t="s">
        <v>29</v>
      </c>
      <c r="N3" s="56" t="s">
        <v>30</v>
      </c>
      <c r="O3" s="57" t="s">
        <v>48</v>
      </c>
      <c r="P3"/>
      <c r="Q3"/>
    </row>
    <row r="4" spans="2:17" ht="15.6" x14ac:dyDescent="0.3">
      <c r="B4" s="58" t="s">
        <v>34</v>
      </c>
      <c r="C4" s="76" t="s">
        <v>13</v>
      </c>
      <c r="D4" s="77" t="s">
        <v>24</v>
      </c>
      <c r="E4" s="78">
        <v>425</v>
      </c>
      <c r="F4" s="78"/>
      <c r="G4" s="63">
        <f>E4-F4</f>
        <v>425</v>
      </c>
      <c r="H4" s="62">
        <v>375</v>
      </c>
      <c r="I4" s="62"/>
      <c r="J4" s="79">
        <f t="shared" ref="J4:J9" si="0">H4-I4</f>
        <v>375</v>
      </c>
      <c r="K4" s="80" t="str">
        <f t="shared" ref="K4:K9" si="1">IF(C4="Y","1.6",IF(C4="N","N/A",IF(C4="","")))</f>
        <v>1.6</v>
      </c>
      <c r="L4" s="80">
        <f t="shared" ref="L4:L9" si="2">IF(C4="Y",K4*J4, J4)</f>
        <v>600</v>
      </c>
      <c r="M4" s="81">
        <f t="shared" ref="M4:M9" si="3">IF(L4&gt;G4,(G4),IF(L4&lt;G4,(L4), ""))</f>
        <v>425</v>
      </c>
      <c r="N4" s="66">
        <f t="shared" ref="N4:N9" si="4">M4/G4</f>
        <v>1</v>
      </c>
      <c r="O4" s="75">
        <f t="shared" ref="O4:O9" si="5">J4/G4</f>
        <v>0.88235294117647056</v>
      </c>
      <c r="P4"/>
      <c r="Q4"/>
    </row>
    <row r="5" spans="2:17" ht="15.6" x14ac:dyDescent="0.3">
      <c r="B5" s="58" t="s">
        <v>35</v>
      </c>
      <c r="C5" s="76" t="s">
        <v>13</v>
      </c>
      <c r="D5" s="77" t="s">
        <v>15</v>
      </c>
      <c r="E5" s="78">
        <v>575</v>
      </c>
      <c r="F5" s="78">
        <v>25</v>
      </c>
      <c r="G5" s="63">
        <f>E5-F5</f>
        <v>550</v>
      </c>
      <c r="H5" s="62">
        <v>425</v>
      </c>
      <c r="I5" s="62">
        <v>15</v>
      </c>
      <c r="J5" s="79">
        <f t="shared" si="0"/>
        <v>410</v>
      </c>
      <c r="K5" s="80" t="str">
        <f t="shared" si="1"/>
        <v>1.6</v>
      </c>
      <c r="L5" s="80">
        <f t="shared" si="2"/>
        <v>656</v>
      </c>
      <c r="M5" s="81">
        <f t="shared" si="3"/>
        <v>550</v>
      </c>
      <c r="N5" s="66">
        <f t="shared" si="4"/>
        <v>1</v>
      </c>
      <c r="O5" s="75">
        <f t="shared" si="5"/>
        <v>0.74545454545454548</v>
      </c>
      <c r="P5"/>
      <c r="Q5"/>
    </row>
    <row r="6" spans="2:17" ht="15.6" x14ac:dyDescent="0.3">
      <c r="B6" s="58" t="s">
        <v>38</v>
      </c>
      <c r="C6" s="76" t="s">
        <v>14</v>
      </c>
      <c r="D6" s="77" t="s">
        <v>27</v>
      </c>
      <c r="E6" s="78">
        <v>475</v>
      </c>
      <c r="F6" s="78"/>
      <c r="G6" s="63">
        <f>E6-F6</f>
        <v>475</v>
      </c>
      <c r="H6" s="62">
        <v>325</v>
      </c>
      <c r="I6" s="62"/>
      <c r="J6" s="79">
        <f t="shared" si="0"/>
        <v>325</v>
      </c>
      <c r="K6" s="80" t="str">
        <f t="shared" si="1"/>
        <v>N/A</v>
      </c>
      <c r="L6" s="80">
        <f t="shared" si="2"/>
        <v>325</v>
      </c>
      <c r="M6" s="81">
        <f t="shared" si="3"/>
        <v>325</v>
      </c>
      <c r="N6" s="66">
        <f t="shared" si="4"/>
        <v>0.68421052631578949</v>
      </c>
      <c r="O6" s="75">
        <f t="shared" si="5"/>
        <v>0.68421052631578949</v>
      </c>
      <c r="P6"/>
      <c r="Q6"/>
    </row>
    <row r="7" spans="2:17" ht="15.6" x14ac:dyDescent="0.3">
      <c r="B7" s="58" t="s">
        <v>36</v>
      </c>
      <c r="C7" s="76" t="s">
        <v>13</v>
      </c>
      <c r="D7" s="77" t="s">
        <v>15</v>
      </c>
      <c r="E7" s="78">
        <v>600</v>
      </c>
      <c r="F7" s="78"/>
      <c r="G7" s="63">
        <v>600</v>
      </c>
      <c r="H7" s="62">
        <v>385</v>
      </c>
      <c r="I7" s="62"/>
      <c r="J7" s="79">
        <f t="shared" si="0"/>
        <v>385</v>
      </c>
      <c r="K7" s="80" t="str">
        <f t="shared" si="1"/>
        <v>1.6</v>
      </c>
      <c r="L7" s="80">
        <f t="shared" si="2"/>
        <v>616</v>
      </c>
      <c r="M7" s="81">
        <f t="shared" si="3"/>
        <v>600</v>
      </c>
      <c r="N7" s="66">
        <f t="shared" si="4"/>
        <v>1</v>
      </c>
      <c r="O7" s="75">
        <f t="shared" si="5"/>
        <v>0.64166666666666672</v>
      </c>
      <c r="P7"/>
      <c r="Q7"/>
    </row>
    <row r="8" spans="2:17" ht="15.6" x14ac:dyDescent="0.3">
      <c r="B8" s="58" t="s">
        <v>39</v>
      </c>
      <c r="C8" s="76" t="s">
        <v>14</v>
      </c>
      <c r="D8" s="77" t="s">
        <v>28</v>
      </c>
      <c r="E8" s="78">
        <v>900</v>
      </c>
      <c r="F8" s="78"/>
      <c r="G8" s="63">
        <f>E8-F8</f>
        <v>900</v>
      </c>
      <c r="H8" s="62">
        <v>475</v>
      </c>
      <c r="I8" s="62"/>
      <c r="J8" s="79">
        <f t="shared" si="0"/>
        <v>475</v>
      </c>
      <c r="K8" s="80" t="str">
        <f t="shared" si="1"/>
        <v>N/A</v>
      </c>
      <c r="L8" s="80">
        <f t="shared" si="2"/>
        <v>475</v>
      </c>
      <c r="M8" s="81">
        <f t="shared" si="3"/>
        <v>475</v>
      </c>
      <c r="N8" s="66">
        <f t="shared" si="4"/>
        <v>0.52777777777777779</v>
      </c>
      <c r="O8" s="75">
        <f t="shared" si="5"/>
        <v>0.52777777777777779</v>
      </c>
      <c r="P8"/>
      <c r="Q8"/>
    </row>
    <row r="9" spans="2:17" ht="15.6" x14ac:dyDescent="0.3">
      <c r="B9" s="58" t="s">
        <v>37</v>
      </c>
      <c r="C9" s="76" t="s">
        <v>13</v>
      </c>
      <c r="D9" s="77" t="s">
        <v>15</v>
      </c>
      <c r="E9" s="78">
        <v>500</v>
      </c>
      <c r="F9" s="78">
        <v>50</v>
      </c>
      <c r="G9" s="63">
        <f>E9-F9</f>
        <v>450</v>
      </c>
      <c r="H9" s="62">
        <v>250</v>
      </c>
      <c r="I9" s="62">
        <v>25</v>
      </c>
      <c r="J9" s="79">
        <f t="shared" si="0"/>
        <v>225</v>
      </c>
      <c r="K9" s="80" t="str">
        <f t="shared" si="1"/>
        <v>1.6</v>
      </c>
      <c r="L9" s="80">
        <f t="shared" si="2"/>
        <v>360</v>
      </c>
      <c r="M9" s="81">
        <f t="shared" si="3"/>
        <v>360</v>
      </c>
      <c r="N9" s="66">
        <f t="shared" si="4"/>
        <v>0.8</v>
      </c>
      <c r="O9" s="75">
        <f t="shared" si="5"/>
        <v>0.5</v>
      </c>
      <c r="P9"/>
      <c r="Q9"/>
    </row>
    <row r="10" spans="2:17" ht="15.6" x14ac:dyDescent="0.3">
      <c r="B10" s="15"/>
      <c r="C10" s="14"/>
      <c r="D10" s="4"/>
      <c r="E10" s="5"/>
      <c r="F10" s="5"/>
      <c r="G10" s="25">
        <f t="shared" ref="G10:G13" si="6">E10-F10</f>
        <v>0</v>
      </c>
      <c r="H10" s="7"/>
      <c r="I10" s="7"/>
      <c r="J10" s="36">
        <f t="shared" ref="J10:J13" si="7">H10-I10</f>
        <v>0</v>
      </c>
      <c r="K10" s="3" t="str">
        <f t="shared" ref="K10:K13" si="8">IF(C10="Y","1.6",IF(C10="N","N/A",IF(C10="","")))</f>
        <v/>
      </c>
      <c r="L10" s="3">
        <f t="shared" ref="L10:L13" si="9">IF(C10="Y",K10*J10, J10)</f>
        <v>0</v>
      </c>
      <c r="M10" s="21" t="str">
        <f t="shared" ref="M10:M13" si="10">IF(L10&gt;G10,(G10),IF(L10&lt;G10,(L10), ""))</f>
        <v/>
      </c>
      <c r="N10" s="28" t="e">
        <f t="shared" ref="N10:N14" si="11">M10/G10</f>
        <v>#VALUE!</v>
      </c>
      <c r="O10" s="29" t="e">
        <f t="shared" ref="O10:O14" si="12">J10/G10</f>
        <v>#DIV/0!</v>
      </c>
      <c r="P10"/>
      <c r="Q10"/>
    </row>
    <row r="11" spans="2:17" ht="15.6" x14ac:dyDescent="0.3">
      <c r="B11" s="15"/>
      <c r="C11" s="14"/>
      <c r="D11" s="4"/>
      <c r="E11" s="5"/>
      <c r="F11" s="5"/>
      <c r="G11" s="25">
        <f t="shared" si="6"/>
        <v>0</v>
      </c>
      <c r="H11" s="7"/>
      <c r="I11" s="7"/>
      <c r="J11" s="36">
        <f t="shared" si="7"/>
        <v>0</v>
      </c>
      <c r="K11" s="3" t="str">
        <f t="shared" si="8"/>
        <v/>
      </c>
      <c r="L11" s="3">
        <f t="shared" si="9"/>
        <v>0</v>
      </c>
      <c r="M11" s="21" t="str">
        <f t="shared" si="10"/>
        <v/>
      </c>
      <c r="N11" s="28" t="e">
        <f t="shared" si="11"/>
        <v>#VALUE!</v>
      </c>
      <c r="O11" s="29" t="e">
        <f t="shared" si="12"/>
        <v>#DIV/0!</v>
      </c>
      <c r="P11"/>
      <c r="Q11"/>
    </row>
    <row r="12" spans="2:17" ht="15.6" x14ac:dyDescent="0.3">
      <c r="B12" s="15"/>
      <c r="C12" s="14"/>
      <c r="D12" s="4"/>
      <c r="E12" s="5"/>
      <c r="F12" s="5"/>
      <c r="G12" s="25">
        <f t="shared" si="6"/>
        <v>0</v>
      </c>
      <c r="H12" s="7"/>
      <c r="I12" s="7"/>
      <c r="J12" s="36">
        <f t="shared" si="7"/>
        <v>0</v>
      </c>
      <c r="K12" s="3" t="str">
        <f t="shared" si="8"/>
        <v/>
      </c>
      <c r="L12" s="3">
        <f t="shared" si="9"/>
        <v>0</v>
      </c>
      <c r="M12" s="21" t="str">
        <f t="shared" si="10"/>
        <v/>
      </c>
      <c r="N12" s="28" t="e">
        <f t="shared" si="11"/>
        <v>#VALUE!</v>
      </c>
      <c r="O12" s="29" t="e">
        <f t="shared" si="12"/>
        <v>#DIV/0!</v>
      </c>
      <c r="P12"/>
      <c r="Q12"/>
    </row>
    <row r="13" spans="2:17" ht="16.2" thickBot="1" x14ac:dyDescent="0.35">
      <c r="B13" s="16"/>
      <c r="C13" s="17"/>
      <c r="D13" s="18"/>
      <c r="E13" s="19"/>
      <c r="F13" s="19"/>
      <c r="G13" s="26">
        <f t="shared" si="6"/>
        <v>0</v>
      </c>
      <c r="H13" s="20"/>
      <c r="I13" s="20"/>
      <c r="J13" s="37">
        <f t="shared" si="7"/>
        <v>0</v>
      </c>
      <c r="K13" s="23" t="str">
        <f t="shared" si="8"/>
        <v/>
      </c>
      <c r="L13" s="3">
        <f t="shared" si="9"/>
        <v>0</v>
      </c>
      <c r="M13" s="22" t="str">
        <f t="shared" si="10"/>
        <v/>
      </c>
      <c r="N13" s="32" t="e">
        <f t="shared" si="11"/>
        <v>#VALUE!</v>
      </c>
      <c r="O13" s="29" t="e">
        <f t="shared" si="12"/>
        <v>#DIV/0!</v>
      </c>
      <c r="P13"/>
      <c r="Q13"/>
    </row>
    <row r="14" spans="2:17" ht="15.6" x14ac:dyDescent="0.3">
      <c r="B14" s="59" t="s">
        <v>4</v>
      </c>
      <c r="C14" s="60"/>
      <c r="D14" s="61"/>
      <c r="E14" s="62">
        <f>SUM(E3:E10)</f>
        <v>3475</v>
      </c>
      <c r="F14" s="62">
        <f>SUM(F3:F10)</f>
        <v>75</v>
      </c>
      <c r="G14" s="63">
        <f>SUM(G3:G10)</f>
        <v>3400</v>
      </c>
      <c r="H14" s="62"/>
      <c r="I14" s="62"/>
      <c r="J14" s="74">
        <f>SUM(J3:J10)</f>
        <v>2195</v>
      </c>
      <c r="K14" s="62"/>
      <c r="L14" s="62"/>
      <c r="M14" s="65">
        <f>SUM(M3:M10)</f>
        <v>2735</v>
      </c>
      <c r="N14" s="66">
        <f t="shared" si="11"/>
        <v>0.80441176470588238</v>
      </c>
      <c r="O14" s="75">
        <f t="shared" si="12"/>
        <v>0.64558823529411768</v>
      </c>
      <c r="P14"/>
      <c r="Q14"/>
    </row>
    <row r="15" spans="2:17" ht="15.6" x14ac:dyDescent="0.3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33"/>
      <c r="O15" s="33"/>
    </row>
    <row r="16" spans="2:17" ht="15.6" x14ac:dyDescent="0.3">
      <c r="B16" s="6"/>
      <c r="C16" s="6"/>
      <c r="D16" s="2"/>
      <c r="E16" s="1"/>
      <c r="F16" s="1"/>
      <c r="G16" s="1"/>
      <c r="H16" s="1"/>
      <c r="I16" s="1"/>
      <c r="J16" s="1"/>
      <c r="K16" s="1"/>
      <c r="L16" s="1"/>
      <c r="M16" s="11"/>
      <c r="N16" s="33"/>
      <c r="O16" s="33"/>
      <c r="P16" s="9"/>
      <c r="Q16" s="9"/>
    </row>
    <row r="17" spans="1:17" ht="15.75" customHeight="1" x14ac:dyDescent="0.3">
      <c r="B17" s="105" t="s">
        <v>41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9"/>
      <c r="Q17" s="9"/>
    </row>
    <row r="18" spans="1:17" ht="15.6" customHeight="1" x14ac:dyDescent="0.3">
      <c r="B18" s="106" t="s">
        <v>60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9"/>
      <c r="Q18" s="9"/>
    </row>
    <row r="19" spans="1:17" ht="15.6" customHeight="1" x14ac:dyDescent="0.3">
      <c r="B19" s="107" t="s">
        <v>19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9"/>
      <c r="Q19" s="9"/>
    </row>
    <row r="20" spans="1:17" ht="15.6" customHeight="1" x14ac:dyDescent="0.3">
      <c r="B20" s="101" t="s">
        <v>59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9"/>
      <c r="Q20" s="9"/>
    </row>
    <row r="21" spans="1:17" ht="15.6" customHeight="1" x14ac:dyDescent="0.3">
      <c r="B21" s="108" t="s">
        <v>33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9"/>
      <c r="Q21" s="9"/>
    </row>
    <row r="22" spans="1:17" ht="16.2" customHeight="1" thickBot="1" x14ac:dyDescent="0.35">
      <c r="B22" s="102" t="s">
        <v>18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9"/>
      <c r="Q22" s="9"/>
    </row>
    <row r="23" spans="1:17" ht="15.75" customHeight="1" thickBot="1" x14ac:dyDescent="0.35">
      <c r="A23" s="31" t="s">
        <v>20</v>
      </c>
      <c r="B23" s="97" t="s">
        <v>25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"/>
      <c r="Q23" s="9"/>
    </row>
    <row r="24" spans="1:17" ht="15.75" customHeight="1" thickBot="1" x14ac:dyDescent="0.35">
      <c r="A24" s="31"/>
      <c r="B24" s="99" t="s">
        <v>26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9"/>
      <c r="Q24" s="9"/>
    </row>
    <row r="25" spans="1:17" ht="15.6" x14ac:dyDescent="0.3">
      <c r="B25" s="73"/>
      <c r="C25" s="73"/>
      <c r="D25" s="73"/>
      <c r="E25" s="73"/>
      <c r="F25" s="73"/>
      <c r="G25" s="67"/>
      <c r="H25" s="67"/>
      <c r="I25" s="67"/>
      <c r="J25" s="67"/>
      <c r="K25" s="67"/>
      <c r="L25" s="67"/>
      <c r="M25" s="72"/>
      <c r="N25" s="69"/>
      <c r="O25" s="33"/>
      <c r="P25" s="9"/>
      <c r="Q25" s="9"/>
    </row>
    <row r="26" spans="1:17" ht="15.6" x14ac:dyDescent="0.3">
      <c r="B26" s="24"/>
      <c r="C26" s="24"/>
      <c r="D26" s="24"/>
      <c r="E26" s="24"/>
      <c r="F26" s="24"/>
      <c r="G26" s="1"/>
      <c r="H26" s="1"/>
      <c r="I26" s="1"/>
      <c r="J26" s="1"/>
      <c r="K26" s="1"/>
      <c r="L26" s="1"/>
      <c r="M26" s="11"/>
      <c r="N26" s="33"/>
      <c r="O26" s="33"/>
      <c r="P26" s="9"/>
      <c r="Q26" s="9"/>
    </row>
    <row r="27" spans="1:17" ht="15.6" x14ac:dyDescent="0.3">
      <c r="B27" s="24"/>
      <c r="C27" s="24"/>
      <c r="D27" s="24"/>
      <c r="E27" s="24"/>
      <c r="F27" s="24"/>
      <c r="G27" s="1"/>
      <c r="H27" s="1"/>
      <c r="I27" s="1"/>
      <c r="J27" s="1"/>
      <c r="K27" s="1"/>
      <c r="L27" s="1"/>
      <c r="M27" s="11"/>
      <c r="N27" s="33"/>
      <c r="O27" s="33"/>
      <c r="P27" s="9"/>
      <c r="Q27" s="9"/>
    </row>
    <row r="28" spans="1:17" ht="15.6" x14ac:dyDescent="0.3">
      <c r="B28" s="24"/>
      <c r="C28" s="24"/>
      <c r="D28" s="24"/>
      <c r="E28" s="24"/>
      <c r="F28" s="24"/>
      <c r="G28" s="1"/>
      <c r="H28" s="1"/>
      <c r="I28" s="1"/>
      <c r="J28" s="1"/>
      <c r="K28" s="1"/>
      <c r="L28" s="1"/>
      <c r="M28" s="11"/>
      <c r="N28" s="33"/>
      <c r="O28" s="33"/>
      <c r="P28" s="9"/>
      <c r="Q28" s="9"/>
    </row>
    <row r="29" spans="1:17" ht="15.6" x14ac:dyDescent="0.3">
      <c r="B29" s="24"/>
      <c r="C29" s="24"/>
      <c r="D29" s="24"/>
      <c r="E29" s="24"/>
      <c r="F29" s="24"/>
      <c r="G29" s="1"/>
      <c r="H29" s="1"/>
      <c r="I29" s="1"/>
      <c r="J29" s="1"/>
      <c r="K29" s="1"/>
      <c r="L29" s="1"/>
      <c r="M29" s="11"/>
      <c r="N29" s="33"/>
      <c r="O29" s="33"/>
      <c r="P29" s="9"/>
      <c r="Q29" s="9"/>
    </row>
    <row r="30" spans="1:17" ht="15.75" customHeight="1" x14ac:dyDescent="0.3">
      <c r="B30" s="40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33"/>
      <c r="O30" s="33"/>
      <c r="P30" s="9"/>
      <c r="Q30" s="9"/>
    </row>
    <row r="31" spans="1:17" ht="15.6" x14ac:dyDescent="0.3">
      <c r="B31" s="40"/>
      <c r="C31" s="1"/>
      <c r="D31" s="1"/>
      <c r="E31" s="1"/>
      <c r="F31" s="1"/>
      <c r="G31" s="1"/>
      <c r="H31" s="1"/>
      <c r="I31" s="1"/>
      <c r="J31" s="1"/>
      <c r="K31" s="1"/>
      <c r="L31" s="1"/>
      <c r="M31" s="11"/>
      <c r="N31" s="33"/>
      <c r="O31" s="33"/>
      <c r="P31" s="9"/>
      <c r="Q31" s="9"/>
    </row>
    <row r="32" spans="1:17" ht="15.6" x14ac:dyDescent="0.3"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  <c r="N32" s="33"/>
      <c r="O32" s="33"/>
      <c r="P32" s="9"/>
      <c r="Q32" s="9"/>
    </row>
    <row r="33" spans="2:17" ht="15.6" x14ac:dyDescent="0.3">
      <c r="B33" s="40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  <c r="N33" s="33"/>
      <c r="O33" s="33"/>
      <c r="P33" s="9"/>
      <c r="Q33" s="9"/>
    </row>
    <row r="34" spans="2:17" ht="15.6" x14ac:dyDescent="0.3"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33"/>
      <c r="O34" s="33"/>
      <c r="P34" s="9"/>
      <c r="Q34" s="9"/>
    </row>
    <row r="35" spans="2:17" ht="15.6" x14ac:dyDescent="0.3">
      <c r="B35" s="40"/>
      <c r="C35" s="1"/>
      <c r="D35" s="1"/>
      <c r="E35" s="1"/>
      <c r="F35" s="1"/>
      <c r="G35" s="1"/>
      <c r="H35" s="1"/>
      <c r="I35" s="1"/>
      <c r="J35" s="1"/>
      <c r="K35" s="1"/>
      <c r="L35" s="1"/>
      <c r="M35" s="11"/>
      <c r="N35" s="33"/>
      <c r="O35" s="33"/>
      <c r="P35" s="9"/>
      <c r="Q35" s="9"/>
    </row>
    <row r="36" spans="2:17" ht="15.6" x14ac:dyDescent="0.3">
      <c r="B36" s="40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  <c r="N36" s="33"/>
      <c r="O36" s="33"/>
      <c r="P36" s="9"/>
      <c r="Q36" s="9"/>
    </row>
    <row r="37" spans="2:17" ht="15.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1"/>
      <c r="N37" s="33"/>
      <c r="O37" s="33"/>
      <c r="P37" s="9"/>
      <c r="Q37" s="9"/>
    </row>
    <row r="38" spans="2:17" ht="12.6" customHeight="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33"/>
      <c r="O38" s="33"/>
      <c r="P38" s="9"/>
      <c r="Q38" s="9"/>
    </row>
    <row r="39" spans="2:17" ht="15.6" hidden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  <c r="N39" s="33"/>
      <c r="O39" s="33"/>
      <c r="P39" s="9"/>
      <c r="Q39" s="9"/>
    </row>
    <row r="40" spans="2:17" ht="15.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  <c r="N40" s="33"/>
      <c r="O40" s="33"/>
      <c r="P40" s="9"/>
      <c r="Q40" s="9"/>
    </row>
    <row r="41" spans="2:17" ht="15.6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  <c r="N41" s="33"/>
      <c r="O41" s="33"/>
      <c r="P41" s="9"/>
      <c r="Q41" s="9"/>
    </row>
    <row r="42" spans="2:17" ht="15.6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33"/>
      <c r="O42" s="33"/>
      <c r="P42" s="9"/>
      <c r="Q42" s="9"/>
    </row>
    <row r="43" spans="2:17" ht="15.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  <c r="N43" s="33"/>
      <c r="O43" s="33"/>
      <c r="P43" s="9"/>
      <c r="Q43" s="9"/>
    </row>
    <row r="44" spans="2:17" ht="15.6" x14ac:dyDescent="0.3">
      <c r="G44" s="1"/>
      <c r="H44" s="1"/>
      <c r="I44" s="1"/>
      <c r="J44" s="1"/>
      <c r="K44" s="1"/>
      <c r="L44" s="1"/>
      <c r="M44" s="11"/>
      <c r="N44" s="33"/>
      <c r="O44" s="33"/>
      <c r="P44" s="9"/>
      <c r="Q44" s="9"/>
    </row>
    <row r="45" spans="2:17" ht="15.6" x14ac:dyDescent="0.3">
      <c r="G45" s="1"/>
      <c r="H45" s="1"/>
      <c r="I45" s="1"/>
      <c r="J45" s="1"/>
      <c r="K45" s="1"/>
      <c r="L45" s="1"/>
      <c r="M45" s="11"/>
      <c r="N45" s="33"/>
      <c r="O45" s="33"/>
      <c r="P45" s="9"/>
      <c r="Q45" s="9"/>
    </row>
    <row r="46" spans="2:17" ht="15.6" x14ac:dyDescent="0.3">
      <c r="G46" s="1"/>
      <c r="H46" s="1"/>
      <c r="I46" s="1"/>
      <c r="J46" s="1"/>
      <c r="K46" s="1"/>
      <c r="L46" s="1"/>
      <c r="M46" s="11"/>
      <c r="N46" s="33"/>
      <c r="O46" s="33"/>
      <c r="P46" s="9"/>
      <c r="Q46" s="9"/>
    </row>
  </sheetData>
  <sortState xmlns:xlrd2="http://schemas.microsoft.com/office/spreadsheetml/2017/richdata2" ref="B4:O9">
    <sortCondition descending="1" ref="O4:O9"/>
  </sortState>
  <mergeCells count="9">
    <mergeCell ref="B23:O23"/>
    <mergeCell ref="B24:O24"/>
    <mergeCell ref="B18:O18"/>
    <mergeCell ref="B22:O22"/>
    <mergeCell ref="B1:C1"/>
    <mergeCell ref="B21:O21"/>
    <mergeCell ref="B17:O17"/>
    <mergeCell ref="B19:O19"/>
    <mergeCell ref="B20:O20"/>
  </mergeCells>
  <pageMargins left="0.2" right="0.2" top="0.97826086956521741" bottom="0.672463768115942" header="0.3" footer="0.3"/>
  <pageSetup paperSize="5" scale="64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June 2024&amp;R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"/>
  <sheetViews>
    <sheetView tabSelected="1" view="pageLayout" topLeftCell="E1" zoomScale="102" zoomScaleNormal="100" zoomScalePageLayoutView="102" workbookViewId="0">
      <selection activeCell="P2" sqref="P2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2" customWidth="1"/>
    <col min="14" max="14" width="17.44140625" style="34" customWidth="1"/>
    <col min="15" max="15" width="15.6640625" style="34" customWidth="1"/>
    <col min="16" max="16" width="10.6640625" style="10" customWidth="1"/>
    <col min="17" max="17" width="11.6640625" style="10" customWidth="1"/>
  </cols>
  <sheetData>
    <row r="1" spans="1:17" ht="15.6" x14ac:dyDescent="0.3">
      <c r="A1" s="82"/>
      <c r="B1" s="110" t="s">
        <v>40</v>
      </c>
      <c r="C1" s="111"/>
      <c r="D1" s="82"/>
      <c r="E1" s="82"/>
      <c r="F1" s="82"/>
      <c r="G1" s="82"/>
      <c r="H1" s="82"/>
      <c r="I1" s="82"/>
      <c r="J1" s="82"/>
      <c r="K1" s="82"/>
      <c r="L1" s="82"/>
      <c r="M1" s="83"/>
      <c r="N1" s="94" t="s">
        <v>61</v>
      </c>
      <c r="O1" s="95"/>
      <c r="P1"/>
      <c r="Q1"/>
    </row>
    <row r="2" spans="1:17" ht="33.75" customHeight="1" x14ac:dyDescent="0.3">
      <c r="A2" s="82"/>
      <c r="B2" s="86" t="s">
        <v>57</v>
      </c>
      <c r="C2" s="92" t="s">
        <v>56</v>
      </c>
      <c r="D2" s="87" t="s">
        <v>6</v>
      </c>
      <c r="E2" s="86" t="s">
        <v>7</v>
      </c>
      <c r="F2" s="86" t="s">
        <v>8</v>
      </c>
      <c r="G2" s="86" t="s">
        <v>42</v>
      </c>
      <c r="H2" s="86" t="s">
        <v>43</v>
      </c>
      <c r="I2" s="86" t="s">
        <v>44</v>
      </c>
      <c r="J2" s="86" t="s">
        <v>45</v>
      </c>
      <c r="K2" s="86" t="s">
        <v>9</v>
      </c>
      <c r="L2" s="86" t="s">
        <v>46</v>
      </c>
      <c r="M2" s="88" t="s">
        <v>47</v>
      </c>
      <c r="N2" s="86" t="s">
        <v>54</v>
      </c>
      <c r="O2" s="86" t="s">
        <v>55</v>
      </c>
      <c r="P2"/>
      <c r="Q2"/>
    </row>
    <row r="3" spans="1:17" ht="132" customHeight="1" x14ac:dyDescent="0.3">
      <c r="A3" s="82"/>
      <c r="B3" s="91" t="s">
        <v>1</v>
      </c>
      <c r="C3" s="46" t="s">
        <v>12</v>
      </c>
      <c r="D3" s="89" t="s">
        <v>2</v>
      </c>
      <c r="E3" s="48" t="s">
        <v>5</v>
      </c>
      <c r="F3" s="48" t="s">
        <v>3</v>
      </c>
      <c r="G3" s="90" t="s">
        <v>10</v>
      </c>
      <c r="H3" s="48" t="s">
        <v>22</v>
      </c>
      <c r="I3" s="46" t="s">
        <v>11</v>
      </c>
      <c r="J3" s="47" t="s">
        <v>32</v>
      </c>
      <c r="K3" s="48" t="s">
        <v>23</v>
      </c>
      <c r="L3" s="49" t="s">
        <v>17</v>
      </c>
      <c r="M3" s="50" t="s">
        <v>29</v>
      </c>
      <c r="N3" s="51" t="s">
        <v>30</v>
      </c>
      <c r="O3" s="52" t="s">
        <v>48</v>
      </c>
      <c r="P3"/>
      <c r="Q3" s="82"/>
    </row>
    <row r="4" spans="1:17" ht="15.6" x14ac:dyDescent="0.3">
      <c r="B4" s="15"/>
      <c r="C4" s="35"/>
      <c r="D4" s="4"/>
      <c r="E4" s="5"/>
      <c r="F4" s="5"/>
      <c r="G4" s="25">
        <f>E4-F4</f>
        <v>0</v>
      </c>
      <c r="H4" s="7"/>
      <c r="I4" s="7"/>
      <c r="J4" s="27">
        <f t="shared" ref="J4:J24" si="0">H4-I4</f>
        <v>0</v>
      </c>
      <c r="K4" s="3" t="str">
        <f t="shared" ref="K4:K24" si="1">IF(C4="Y","1.6",IF(C4="N","N/A",IF(C4="","")))</f>
        <v/>
      </c>
      <c r="L4" s="3">
        <f t="shared" ref="L4:L24" si="2">IF(C4="Y",K4*J4, J4)</f>
        <v>0</v>
      </c>
      <c r="M4" s="21" t="str">
        <f t="shared" ref="M4:M24" si="3">IF(L4&gt;G4,(G4),IF(L4&lt;G4,(L4), ""))</f>
        <v/>
      </c>
      <c r="N4" s="28" t="e">
        <f t="shared" ref="N4:N25" si="4">M4/G4</f>
        <v>#VALUE!</v>
      </c>
      <c r="O4" s="29" t="e">
        <f t="shared" ref="O4:O25" si="5">J4/G4</f>
        <v>#DIV/0!</v>
      </c>
      <c r="P4"/>
      <c r="Q4"/>
    </row>
    <row r="5" spans="1:17" ht="15.6" x14ac:dyDescent="0.3">
      <c r="B5" s="15"/>
      <c r="C5" s="35"/>
      <c r="D5" s="4"/>
      <c r="E5" s="5"/>
      <c r="F5" s="5"/>
      <c r="G5" s="25">
        <f>E5-F5</f>
        <v>0</v>
      </c>
      <c r="H5" s="7"/>
      <c r="I5" s="7"/>
      <c r="J5" s="27">
        <f t="shared" si="0"/>
        <v>0</v>
      </c>
      <c r="K5" s="3" t="str">
        <f t="shared" si="1"/>
        <v/>
      </c>
      <c r="L5" s="3">
        <f t="shared" si="2"/>
        <v>0</v>
      </c>
      <c r="M5" s="21" t="str">
        <f t="shared" si="3"/>
        <v/>
      </c>
      <c r="N5" s="28" t="e">
        <f t="shared" si="4"/>
        <v>#VALUE!</v>
      </c>
      <c r="O5" s="29" t="e">
        <f t="shared" si="5"/>
        <v>#DIV/0!</v>
      </c>
      <c r="P5"/>
      <c r="Q5"/>
    </row>
    <row r="6" spans="1:17" ht="15.6" x14ac:dyDescent="0.3">
      <c r="B6" s="15"/>
      <c r="C6" s="35"/>
      <c r="D6" s="4"/>
      <c r="E6" s="5"/>
      <c r="F6" s="5"/>
      <c r="G6" s="25">
        <f>E6-F6</f>
        <v>0</v>
      </c>
      <c r="H6" s="7"/>
      <c r="I6" s="7"/>
      <c r="J6" s="27">
        <f t="shared" si="0"/>
        <v>0</v>
      </c>
      <c r="K6" s="3" t="str">
        <f t="shared" si="1"/>
        <v/>
      </c>
      <c r="L6" s="3">
        <f t="shared" si="2"/>
        <v>0</v>
      </c>
      <c r="M6" s="21" t="str">
        <f t="shared" si="3"/>
        <v/>
      </c>
      <c r="N6" s="28" t="e">
        <f t="shared" si="4"/>
        <v>#VALUE!</v>
      </c>
      <c r="O6" s="29" t="e">
        <f t="shared" si="5"/>
        <v>#DIV/0!</v>
      </c>
      <c r="P6"/>
      <c r="Q6"/>
    </row>
    <row r="7" spans="1:17" ht="15.6" x14ac:dyDescent="0.3">
      <c r="B7" s="15"/>
      <c r="C7" s="35"/>
      <c r="D7" s="4"/>
      <c r="E7" s="5"/>
      <c r="F7" s="5"/>
      <c r="G7" s="25">
        <f t="shared" ref="G7:G24" si="6">E7-F7</f>
        <v>0</v>
      </c>
      <c r="H7" s="7"/>
      <c r="I7" s="7"/>
      <c r="J7" s="27">
        <f t="shared" si="0"/>
        <v>0</v>
      </c>
      <c r="K7" s="3" t="str">
        <f t="shared" si="1"/>
        <v/>
      </c>
      <c r="L7" s="3">
        <f t="shared" si="2"/>
        <v>0</v>
      </c>
      <c r="M7" s="21" t="str">
        <f t="shared" si="3"/>
        <v/>
      </c>
      <c r="N7" s="28" t="e">
        <f t="shared" si="4"/>
        <v>#VALUE!</v>
      </c>
      <c r="O7" s="29" t="e">
        <f t="shared" si="5"/>
        <v>#DIV/0!</v>
      </c>
      <c r="P7"/>
      <c r="Q7"/>
    </row>
    <row r="8" spans="1:17" ht="15.6" x14ac:dyDescent="0.3">
      <c r="B8" s="15"/>
      <c r="C8" s="35"/>
      <c r="D8" s="4"/>
      <c r="E8" s="5"/>
      <c r="F8" s="5"/>
      <c r="G8" s="25">
        <f t="shared" si="6"/>
        <v>0</v>
      </c>
      <c r="H8" s="7"/>
      <c r="I8" s="7"/>
      <c r="J8" s="27">
        <f t="shared" si="0"/>
        <v>0</v>
      </c>
      <c r="K8" s="3" t="str">
        <f t="shared" si="1"/>
        <v/>
      </c>
      <c r="L8" s="3">
        <f t="shared" si="2"/>
        <v>0</v>
      </c>
      <c r="M8" s="21" t="str">
        <f t="shared" si="3"/>
        <v/>
      </c>
      <c r="N8" s="28" t="e">
        <f t="shared" si="4"/>
        <v>#VALUE!</v>
      </c>
      <c r="O8" s="29" t="e">
        <f t="shared" si="5"/>
        <v>#DIV/0!</v>
      </c>
      <c r="P8"/>
      <c r="Q8"/>
    </row>
    <row r="9" spans="1:17" ht="15.6" x14ac:dyDescent="0.3">
      <c r="B9" s="15"/>
      <c r="C9" s="35"/>
      <c r="D9" s="4"/>
      <c r="E9" s="5"/>
      <c r="F9" s="5"/>
      <c r="G9" s="25">
        <f t="shared" si="6"/>
        <v>0</v>
      </c>
      <c r="H9" s="7"/>
      <c r="I9" s="7"/>
      <c r="J9" s="27">
        <f t="shared" si="0"/>
        <v>0</v>
      </c>
      <c r="K9" s="3" t="str">
        <f t="shared" si="1"/>
        <v/>
      </c>
      <c r="L9" s="3">
        <f t="shared" si="2"/>
        <v>0</v>
      </c>
      <c r="M9" s="21" t="str">
        <f t="shared" si="3"/>
        <v/>
      </c>
      <c r="N9" s="28" t="e">
        <f t="shared" si="4"/>
        <v>#VALUE!</v>
      </c>
      <c r="O9" s="29" t="e">
        <f t="shared" si="5"/>
        <v>#DIV/0!</v>
      </c>
      <c r="P9"/>
      <c r="Q9"/>
    </row>
    <row r="10" spans="1:17" ht="15.6" x14ac:dyDescent="0.3">
      <c r="B10" s="15"/>
      <c r="C10" s="14"/>
      <c r="D10" s="4"/>
      <c r="E10" s="5"/>
      <c r="F10" s="5"/>
      <c r="G10" s="25">
        <f t="shared" si="6"/>
        <v>0</v>
      </c>
      <c r="H10" s="7"/>
      <c r="I10" s="7"/>
      <c r="J10" s="27">
        <f t="shared" si="0"/>
        <v>0</v>
      </c>
      <c r="K10" s="3" t="str">
        <f t="shared" si="1"/>
        <v/>
      </c>
      <c r="L10" s="3">
        <f t="shared" si="2"/>
        <v>0</v>
      </c>
      <c r="M10" s="21" t="str">
        <f t="shared" si="3"/>
        <v/>
      </c>
      <c r="N10" s="28" t="e">
        <f t="shared" si="4"/>
        <v>#VALUE!</v>
      </c>
      <c r="O10" s="29" t="e">
        <f t="shared" si="5"/>
        <v>#DIV/0!</v>
      </c>
      <c r="P10"/>
      <c r="Q10"/>
    </row>
    <row r="11" spans="1:17" ht="15.6" x14ac:dyDescent="0.3">
      <c r="B11" s="15"/>
      <c r="C11" s="14"/>
      <c r="D11" s="4"/>
      <c r="E11" s="5"/>
      <c r="F11" s="5"/>
      <c r="G11" s="25">
        <f t="shared" si="6"/>
        <v>0</v>
      </c>
      <c r="H11" s="7"/>
      <c r="I11" s="7"/>
      <c r="J11" s="27">
        <f t="shared" si="0"/>
        <v>0</v>
      </c>
      <c r="K11" s="3" t="str">
        <f t="shared" si="1"/>
        <v/>
      </c>
      <c r="L11" s="3">
        <f t="shared" si="2"/>
        <v>0</v>
      </c>
      <c r="M11" s="21" t="str">
        <f t="shared" si="3"/>
        <v/>
      </c>
      <c r="N11" s="28" t="e">
        <f t="shared" si="4"/>
        <v>#VALUE!</v>
      </c>
      <c r="O11" s="29" t="e">
        <f t="shared" si="5"/>
        <v>#DIV/0!</v>
      </c>
      <c r="P11"/>
      <c r="Q11"/>
    </row>
    <row r="12" spans="1:17" ht="15.6" x14ac:dyDescent="0.3">
      <c r="B12" s="15"/>
      <c r="C12" s="14"/>
      <c r="D12" s="4"/>
      <c r="E12" s="5"/>
      <c r="F12" s="5"/>
      <c r="G12" s="25">
        <f t="shared" si="6"/>
        <v>0</v>
      </c>
      <c r="H12" s="7"/>
      <c r="I12" s="7"/>
      <c r="J12" s="27">
        <f t="shared" si="0"/>
        <v>0</v>
      </c>
      <c r="K12" s="3" t="str">
        <f t="shared" si="1"/>
        <v/>
      </c>
      <c r="L12" s="3">
        <f t="shared" si="2"/>
        <v>0</v>
      </c>
      <c r="M12" s="21" t="str">
        <f t="shared" si="3"/>
        <v/>
      </c>
      <c r="N12" s="28" t="e">
        <f t="shared" si="4"/>
        <v>#VALUE!</v>
      </c>
      <c r="O12" s="29" t="e">
        <f t="shared" si="5"/>
        <v>#DIV/0!</v>
      </c>
      <c r="P12"/>
      <c r="Q12"/>
    </row>
    <row r="13" spans="1:17" ht="15.6" x14ac:dyDescent="0.3">
      <c r="B13" s="15"/>
      <c r="C13" s="14"/>
      <c r="D13" s="4"/>
      <c r="E13" s="5"/>
      <c r="F13" s="5"/>
      <c r="G13" s="25">
        <f t="shared" si="6"/>
        <v>0</v>
      </c>
      <c r="H13" s="7"/>
      <c r="I13" s="7"/>
      <c r="J13" s="27">
        <f t="shared" si="0"/>
        <v>0</v>
      </c>
      <c r="K13" s="3" t="str">
        <f t="shared" si="1"/>
        <v/>
      </c>
      <c r="L13" s="3">
        <f t="shared" si="2"/>
        <v>0</v>
      </c>
      <c r="M13" s="21" t="str">
        <f t="shared" si="3"/>
        <v/>
      </c>
      <c r="N13" s="28" t="e">
        <f t="shared" si="4"/>
        <v>#VALUE!</v>
      </c>
      <c r="O13" s="29" t="e">
        <f t="shared" si="5"/>
        <v>#DIV/0!</v>
      </c>
      <c r="P13"/>
      <c r="Q13"/>
    </row>
    <row r="14" spans="1:17" ht="15.6" x14ac:dyDescent="0.3">
      <c r="B14" s="15"/>
      <c r="C14" s="14"/>
      <c r="D14" s="4"/>
      <c r="E14" s="5"/>
      <c r="F14" s="5"/>
      <c r="G14" s="25">
        <f t="shared" si="6"/>
        <v>0</v>
      </c>
      <c r="H14" s="7"/>
      <c r="I14" s="7"/>
      <c r="J14" s="27">
        <f t="shared" si="0"/>
        <v>0</v>
      </c>
      <c r="K14" s="3" t="str">
        <f t="shared" si="1"/>
        <v/>
      </c>
      <c r="L14" s="3">
        <f t="shared" si="2"/>
        <v>0</v>
      </c>
      <c r="M14" s="21" t="str">
        <f t="shared" si="3"/>
        <v/>
      </c>
      <c r="N14" s="28" t="e">
        <f t="shared" si="4"/>
        <v>#VALUE!</v>
      </c>
      <c r="O14" s="29" t="e">
        <f t="shared" si="5"/>
        <v>#DIV/0!</v>
      </c>
      <c r="P14"/>
      <c r="Q14"/>
    </row>
    <row r="15" spans="1:17" ht="15.6" x14ac:dyDescent="0.3">
      <c r="B15" s="15"/>
      <c r="C15" s="14"/>
      <c r="D15" s="4"/>
      <c r="E15" s="5"/>
      <c r="F15" s="5"/>
      <c r="G15" s="25">
        <f t="shared" si="6"/>
        <v>0</v>
      </c>
      <c r="H15" s="7"/>
      <c r="I15" s="7"/>
      <c r="J15" s="27">
        <f t="shared" si="0"/>
        <v>0</v>
      </c>
      <c r="K15" s="3" t="str">
        <f t="shared" si="1"/>
        <v/>
      </c>
      <c r="L15" s="3">
        <f t="shared" si="2"/>
        <v>0</v>
      </c>
      <c r="M15" s="21" t="str">
        <f t="shared" si="3"/>
        <v/>
      </c>
      <c r="N15" s="28" t="e">
        <f t="shared" si="4"/>
        <v>#VALUE!</v>
      </c>
      <c r="O15" s="29" t="e">
        <f t="shared" si="5"/>
        <v>#DIV/0!</v>
      </c>
      <c r="P15"/>
      <c r="Q15"/>
    </row>
    <row r="16" spans="1:17" ht="15.6" x14ac:dyDescent="0.3">
      <c r="B16" s="15"/>
      <c r="C16" s="14"/>
      <c r="D16" s="4"/>
      <c r="E16" s="5"/>
      <c r="F16" s="5"/>
      <c r="G16" s="25">
        <f t="shared" si="6"/>
        <v>0</v>
      </c>
      <c r="H16" s="7"/>
      <c r="I16" s="7"/>
      <c r="J16" s="27">
        <f t="shared" si="0"/>
        <v>0</v>
      </c>
      <c r="K16" s="3" t="str">
        <f t="shared" si="1"/>
        <v/>
      </c>
      <c r="L16" s="3">
        <f t="shared" si="2"/>
        <v>0</v>
      </c>
      <c r="M16" s="21" t="str">
        <f t="shared" si="3"/>
        <v/>
      </c>
      <c r="N16" s="28" t="e">
        <f t="shared" si="4"/>
        <v>#VALUE!</v>
      </c>
      <c r="O16" s="29" t="e">
        <f t="shared" si="5"/>
        <v>#DIV/0!</v>
      </c>
      <c r="P16"/>
      <c r="Q16"/>
    </row>
    <row r="17" spans="1:17" ht="15.6" x14ac:dyDescent="0.3">
      <c r="B17" s="15"/>
      <c r="C17" s="14"/>
      <c r="D17" s="4"/>
      <c r="E17" s="5"/>
      <c r="F17" s="5"/>
      <c r="G17" s="25">
        <f t="shared" si="6"/>
        <v>0</v>
      </c>
      <c r="H17" s="7"/>
      <c r="I17" s="7"/>
      <c r="J17" s="27">
        <f t="shared" si="0"/>
        <v>0</v>
      </c>
      <c r="K17" s="3" t="str">
        <f t="shared" si="1"/>
        <v/>
      </c>
      <c r="L17" s="3">
        <f t="shared" si="2"/>
        <v>0</v>
      </c>
      <c r="M17" s="21" t="str">
        <f t="shared" si="3"/>
        <v/>
      </c>
      <c r="N17" s="28" t="e">
        <f t="shared" si="4"/>
        <v>#VALUE!</v>
      </c>
      <c r="O17" s="29" t="e">
        <f t="shared" si="5"/>
        <v>#DIV/0!</v>
      </c>
      <c r="P17"/>
      <c r="Q17"/>
    </row>
    <row r="18" spans="1:17" ht="15.6" x14ac:dyDescent="0.3">
      <c r="B18" s="15"/>
      <c r="C18" s="14"/>
      <c r="D18" s="4"/>
      <c r="E18" s="5"/>
      <c r="F18" s="5"/>
      <c r="G18" s="25">
        <f t="shared" si="6"/>
        <v>0</v>
      </c>
      <c r="H18" s="7"/>
      <c r="I18" s="7"/>
      <c r="J18" s="27">
        <f t="shared" si="0"/>
        <v>0</v>
      </c>
      <c r="K18" s="3" t="str">
        <f t="shared" si="1"/>
        <v/>
      </c>
      <c r="L18" s="3">
        <f t="shared" si="2"/>
        <v>0</v>
      </c>
      <c r="M18" s="21" t="str">
        <f t="shared" si="3"/>
        <v/>
      </c>
      <c r="N18" s="28" t="e">
        <f t="shared" si="4"/>
        <v>#VALUE!</v>
      </c>
      <c r="O18" s="29" t="e">
        <f t="shared" si="5"/>
        <v>#DIV/0!</v>
      </c>
      <c r="P18"/>
      <c r="Q18"/>
    </row>
    <row r="19" spans="1:17" ht="15.6" x14ac:dyDescent="0.3">
      <c r="B19" s="15"/>
      <c r="C19" s="14"/>
      <c r="D19" s="4"/>
      <c r="E19" s="5"/>
      <c r="F19" s="5"/>
      <c r="G19" s="25">
        <f t="shared" si="6"/>
        <v>0</v>
      </c>
      <c r="H19" s="7"/>
      <c r="I19" s="7"/>
      <c r="J19" s="27">
        <f t="shared" si="0"/>
        <v>0</v>
      </c>
      <c r="K19" s="3" t="str">
        <f t="shared" si="1"/>
        <v/>
      </c>
      <c r="L19" s="3">
        <f t="shared" si="2"/>
        <v>0</v>
      </c>
      <c r="M19" s="21" t="str">
        <f t="shared" si="3"/>
        <v/>
      </c>
      <c r="N19" s="28" t="e">
        <f t="shared" si="4"/>
        <v>#VALUE!</v>
      </c>
      <c r="O19" s="29" t="e">
        <f t="shared" si="5"/>
        <v>#DIV/0!</v>
      </c>
      <c r="P19"/>
      <c r="Q19"/>
    </row>
    <row r="20" spans="1:17" ht="15.6" x14ac:dyDescent="0.3">
      <c r="B20" s="15"/>
      <c r="C20" s="14"/>
      <c r="D20" s="4"/>
      <c r="E20" s="5"/>
      <c r="F20" s="5"/>
      <c r="G20" s="25">
        <f t="shared" si="6"/>
        <v>0</v>
      </c>
      <c r="H20" s="7"/>
      <c r="I20" s="7"/>
      <c r="J20" s="27">
        <f t="shared" si="0"/>
        <v>0</v>
      </c>
      <c r="K20" s="3" t="str">
        <f t="shared" si="1"/>
        <v/>
      </c>
      <c r="L20" s="3">
        <f t="shared" si="2"/>
        <v>0</v>
      </c>
      <c r="M20" s="21" t="str">
        <f t="shared" si="3"/>
        <v/>
      </c>
      <c r="N20" s="28" t="e">
        <f t="shared" si="4"/>
        <v>#VALUE!</v>
      </c>
      <c r="O20" s="29" t="e">
        <f t="shared" si="5"/>
        <v>#DIV/0!</v>
      </c>
      <c r="P20"/>
      <c r="Q20"/>
    </row>
    <row r="21" spans="1:17" ht="15.6" x14ac:dyDescent="0.3">
      <c r="B21" s="15"/>
      <c r="C21" s="14"/>
      <c r="D21" s="4"/>
      <c r="E21" s="5"/>
      <c r="F21" s="5"/>
      <c r="G21" s="25">
        <f t="shared" si="6"/>
        <v>0</v>
      </c>
      <c r="H21" s="7"/>
      <c r="I21" s="7"/>
      <c r="J21" s="27">
        <f t="shared" si="0"/>
        <v>0</v>
      </c>
      <c r="K21" s="3" t="str">
        <f t="shared" si="1"/>
        <v/>
      </c>
      <c r="L21" s="3">
        <f t="shared" si="2"/>
        <v>0</v>
      </c>
      <c r="M21" s="21" t="str">
        <f t="shared" si="3"/>
        <v/>
      </c>
      <c r="N21" s="28" t="e">
        <f t="shared" si="4"/>
        <v>#VALUE!</v>
      </c>
      <c r="O21" s="29" t="e">
        <f t="shared" si="5"/>
        <v>#DIV/0!</v>
      </c>
      <c r="P21"/>
      <c r="Q21"/>
    </row>
    <row r="22" spans="1:17" ht="15.6" x14ac:dyDescent="0.3">
      <c r="B22" s="15"/>
      <c r="C22" s="14"/>
      <c r="D22" s="4"/>
      <c r="E22" s="5"/>
      <c r="F22" s="5"/>
      <c r="G22" s="25">
        <f t="shared" si="6"/>
        <v>0</v>
      </c>
      <c r="H22" s="7"/>
      <c r="I22" s="7"/>
      <c r="J22" s="27">
        <f t="shared" si="0"/>
        <v>0</v>
      </c>
      <c r="K22" s="3" t="str">
        <f t="shared" si="1"/>
        <v/>
      </c>
      <c r="L22" s="3">
        <f t="shared" si="2"/>
        <v>0</v>
      </c>
      <c r="M22" s="21" t="str">
        <f t="shared" si="3"/>
        <v/>
      </c>
      <c r="N22" s="28" t="e">
        <f t="shared" si="4"/>
        <v>#VALUE!</v>
      </c>
      <c r="O22" s="29" t="e">
        <f t="shared" si="5"/>
        <v>#DIV/0!</v>
      </c>
      <c r="P22"/>
      <c r="Q22"/>
    </row>
    <row r="23" spans="1:17" ht="15.6" x14ac:dyDescent="0.3">
      <c r="B23" s="15"/>
      <c r="C23" s="14"/>
      <c r="D23" s="4"/>
      <c r="E23" s="5"/>
      <c r="F23" s="5"/>
      <c r="G23" s="25">
        <f t="shared" si="6"/>
        <v>0</v>
      </c>
      <c r="H23" s="7"/>
      <c r="I23" s="7"/>
      <c r="J23" s="27">
        <f t="shared" si="0"/>
        <v>0</v>
      </c>
      <c r="K23" s="3" t="str">
        <f t="shared" si="1"/>
        <v/>
      </c>
      <c r="L23" s="3">
        <f t="shared" si="2"/>
        <v>0</v>
      </c>
      <c r="M23" s="21" t="str">
        <f t="shared" si="3"/>
        <v/>
      </c>
      <c r="N23" s="28" t="e">
        <f t="shared" si="4"/>
        <v>#VALUE!</v>
      </c>
      <c r="O23" s="29" t="e">
        <f t="shared" si="5"/>
        <v>#DIV/0!</v>
      </c>
      <c r="P23"/>
      <c r="Q23"/>
    </row>
    <row r="24" spans="1:17" ht="16.2" thickBot="1" x14ac:dyDescent="0.35">
      <c r="B24" s="16"/>
      <c r="C24" s="17"/>
      <c r="D24" s="18"/>
      <c r="E24" s="19"/>
      <c r="F24" s="19"/>
      <c r="G24" s="26">
        <f t="shared" si="6"/>
        <v>0</v>
      </c>
      <c r="H24" s="20"/>
      <c r="I24" s="20"/>
      <c r="J24" s="30">
        <f t="shared" si="0"/>
        <v>0</v>
      </c>
      <c r="K24" s="23" t="str">
        <f t="shared" si="1"/>
        <v/>
      </c>
      <c r="L24" s="23">
        <f t="shared" si="2"/>
        <v>0</v>
      </c>
      <c r="M24" s="22" t="str">
        <f t="shared" si="3"/>
        <v/>
      </c>
      <c r="N24" s="32" t="e">
        <f t="shared" si="4"/>
        <v>#VALUE!</v>
      </c>
      <c r="O24" s="39" t="e">
        <f t="shared" si="5"/>
        <v>#DIV/0!</v>
      </c>
      <c r="P24"/>
      <c r="Q24"/>
    </row>
    <row r="25" spans="1:17" ht="15.6" x14ac:dyDescent="0.3">
      <c r="B25" s="59" t="s">
        <v>4</v>
      </c>
      <c r="C25" s="60"/>
      <c r="D25" s="61"/>
      <c r="E25" s="62">
        <f>SUM(E3:E20)</f>
        <v>0</v>
      </c>
      <c r="F25" s="62">
        <f>SUM(F3:F20)</f>
        <v>0</v>
      </c>
      <c r="G25" s="63">
        <f>SUM(G3:G20)</f>
        <v>0</v>
      </c>
      <c r="H25" s="62"/>
      <c r="I25" s="62"/>
      <c r="J25" s="64">
        <f>SUM(J3:J20)</f>
        <v>0</v>
      </c>
      <c r="K25" s="62"/>
      <c r="L25" s="84"/>
      <c r="M25" s="65">
        <f>SUM(M3:M20)</f>
        <v>0</v>
      </c>
      <c r="N25" s="66" t="e">
        <f t="shared" si="4"/>
        <v>#DIV/0!</v>
      </c>
      <c r="O25" s="38" t="e">
        <f t="shared" si="5"/>
        <v>#DIV/0!</v>
      </c>
      <c r="P25"/>
      <c r="Q25"/>
    </row>
    <row r="26" spans="1:17" ht="15.6" customHeight="1" x14ac:dyDescent="0.3">
      <c r="B26" s="112" t="s">
        <v>41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7" ht="15.6" customHeight="1" x14ac:dyDescent="0.3">
      <c r="B27" s="106" t="s">
        <v>60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9"/>
      <c r="Q27" s="9"/>
    </row>
    <row r="28" spans="1:17" ht="15.6" customHeight="1" x14ac:dyDescent="0.3">
      <c r="B28" s="107" t="s">
        <v>19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9"/>
      <c r="Q28" s="9"/>
    </row>
    <row r="29" spans="1:17" ht="15.6" customHeight="1" x14ac:dyDescent="0.3">
      <c r="B29" s="101" t="s">
        <v>21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"/>
      <c r="Q29" s="9"/>
    </row>
    <row r="30" spans="1:17" ht="15.6" customHeight="1" x14ac:dyDescent="0.3">
      <c r="B30" s="108" t="s">
        <v>33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9"/>
      <c r="Q30" s="9"/>
    </row>
    <row r="31" spans="1:17" ht="15.6" customHeight="1" thickBot="1" x14ac:dyDescent="0.35">
      <c r="B31" s="109" t="s">
        <v>18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9"/>
      <c r="Q31" s="9"/>
    </row>
    <row r="32" spans="1:17" ht="15.6" customHeight="1" thickBot="1" x14ac:dyDescent="0.35">
      <c r="A32" s="31"/>
      <c r="B32" s="97" t="s">
        <v>25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"/>
      <c r="Q32" s="9"/>
    </row>
    <row r="33" spans="1:17" ht="15.6" customHeight="1" thickBot="1" x14ac:dyDescent="0.35">
      <c r="A33" s="31"/>
      <c r="B33" s="99" t="s">
        <v>26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"/>
      <c r="Q33" s="9"/>
    </row>
    <row r="34" spans="1:17" ht="15.6" x14ac:dyDescent="0.3">
      <c r="B34" s="24"/>
      <c r="C34" s="24"/>
      <c r="D34" s="24"/>
      <c r="E34" s="24"/>
      <c r="F34" s="24"/>
      <c r="G34" s="1"/>
      <c r="H34" s="1"/>
      <c r="I34" s="1"/>
      <c r="J34" s="1"/>
      <c r="K34" s="1"/>
      <c r="L34" s="1"/>
      <c r="M34" s="11"/>
      <c r="N34" s="33"/>
      <c r="O34" s="33"/>
      <c r="P34" s="9"/>
      <c r="Q34" s="9"/>
    </row>
    <row r="35" spans="1:17" ht="15.6" x14ac:dyDescent="0.3">
      <c r="B35" s="24"/>
      <c r="C35" s="24"/>
      <c r="D35" s="24"/>
      <c r="E35" s="24"/>
      <c r="F35" s="24"/>
      <c r="G35" s="1"/>
      <c r="H35" s="1"/>
      <c r="I35" s="1"/>
      <c r="J35" s="1"/>
      <c r="K35" s="1"/>
      <c r="L35" s="1"/>
      <c r="M35" s="11"/>
      <c r="N35" s="33"/>
      <c r="O35" s="33"/>
      <c r="P35" s="9"/>
      <c r="Q35" s="9"/>
    </row>
    <row r="36" spans="1:17" ht="15.6" x14ac:dyDescent="0.3">
      <c r="B36" s="24"/>
      <c r="C36" s="24"/>
      <c r="D36" s="24"/>
      <c r="E36" s="24"/>
      <c r="F36" s="24"/>
      <c r="G36" s="1"/>
      <c r="H36" s="1"/>
      <c r="I36" s="1"/>
      <c r="J36" s="1"/>
      <c r="K36" s="1"/>
      <c r="L36" s="1"/>
      <c r="M36" s="11"/>
      <c r="N36" s="33"/>
      <c r="O36" s="33"/>
      <c r="P36" s="9"/>
      <c r="Q36" s="9"/>
    </row>
    <row r="37" spans="1:17" ht="15.6" x14ac:dyDescent="0.3">
      <c r="B37" s="24"/>
      <c r="C37" s="24"/>
      <c r="D37" s="24"/>
      <c r="E37" s="24"/>
      <c r="F37" s="24"/>
      <c r="G37" s="1"/>
      <c r="H37" s="1"/>
      <c r="I37" s="1"/>
      <c r="J37" s="1"/>
      <c r="K37" s="1"/>
      <c r="L37" s="1"/>
      <c r="M37" s="11"/>
      <c r="N37" s="33"/>
      <c r="O37" s="33"/>
      <c r="P37" s="9"/>
      <c r="Q37" s="9"/>
    </row>
    <row r="38" spans="1:17" ht="15.6" x14ac:dyDescent="0.3">
      <c r="B38" s="24"/>
      <c r="C38" s="24"/>
      <c r="D38" s="24"/>
      <c r="E38" s="24"/>
      <c r="F38" s="24"/>
      <c r="G38" s="1"/>
      <c r="H38" s="1"/>
      <c r="I38" s="1"/>
      <c r="J38" s="1"/>
      <c r="K38" s="1"/>
      <c r="L38" s="1"/>
      <c r="M38" s="11"/>
      <c r="N38" s="33"/>
      <c r="O38" s="33"/>
      <c r="P38" s="9"/>
      <c r="Q38" s="9"/>
    </row>
    <row r="39" spans="1:17" ht="15.75" customHeight="1" x14ac:dyDescent="0.3">
      <c r="B39" s="40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  <c r="N39" s="33"/>
      <c r="O39" s="33"/>
      <c r="P39" s="9"/>
      <c r="Q39" s="9"/>
    </row>
    <row r="40" spans="1:17" ht="15.6" x14ac:dyDescent="0.3">
      <c r="B40" s="40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  <c r="N40" s="33"/>
      <c r="O40" s="33"/>
      <c r="P40" s="9"/>
      <c r="Q40" s="9"/>
    </row>
    <row r="41" spans="1:17" ht="12.6" customHeight="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  <c r="N41" s="33"/>
      <c r="O41" s="33"/>
      <c r="P41" s="9"/>
      <c r="Q41" s="9"/>
    </row>
    <row r="42" spans="1:17" ht="15.6" hidden="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33"/>
      <c r="O42" s="33"/>
      <c r="P42" s="9"/>
      <c r="Q42" s="9"/>
    </row>
    <row r="43" spans="1:17" ht="15.6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  <c r="N43" s="33"/>
      <c r="O43" s="33"/>
      <c r="P43" s="9"/>
      <c r="Q43" s="9"/>
    </row>
    <row r="44" spans="1:17" ht="15.6" x14ac:dyDescent="0.3">
      <c r="G44" s="1"/>
      <c r="H44" s="1"/>
      <c r="I44" s="1"/>
      <c r="J44" s="1"/>
      <c r="K44" s="1"/>
      <c r="L44" s="1"/>
      <c r="M44" s="11"/>
      <c r="N44" s="33"/>
      <c r="O44" s="33"/>
      <c r="P44" s="9"/>
      <c r="Q44" s="9"/>
    </row>
    <row r="45" spans="1:17" ht="15.6" x14ac:dyDescent="0.3">
      <c r="G45" s="1"/>
      <c r="H45" s="1"/>
      <c r="I45" s="1"/>
      <c r="J45" s="1"/>
      <c r="K45" s="1"/>
      <c r="L45" s="1"/>
      <c r="M45" s="11"/>
      <c r="N45" s="33"/>
      <c r="O45" s="33"/>
      <c r="P45" s="9"/>
      <c r="Q45" s="9"/>
    </row>
    <row r="46" spans="1:17" ht="15.6" x14ac:dyDescent="0.3">
      <c r="G46" s="1"/>
      <c r="H46" s="1"/>
      <c r="I46" s="1"/>
      <c r="J46" s="1"/>
      <c r="K46" s="1"/>
      <c r="L46" s="1"/>
      <c r="M46" s="11"/>
      <c r="N46" s="33"/>
      <c r="O46" s="33"/>
      <c r="P46" s="9"/>
      <c r="Q46" s="9"/>
    </row>
  </sheetData>
  <mergeCells count="9">
    <mergeCell ref="B33:O33"/>
    <mergeCell ref="B31:O31"/>
    <mergeCell ref="B1:C1"/>
    <mergeCell ref="B30:O30"/>
    <mergeCell ref="B26:O26"/>
    <mergeCell ref="B27:O27"/>
    <mergeCell ref="B28:O28"/>
    <mergeCell ref="B29:O29"/>
    <mergeCell ref="B32:O32"/>
  </mergeCells>
  <pageMargins left="0.2" right="0.2" top="0.97826086956521741" bottom="0.672463768115942" header="0.3" footer="0.3"/>
  <pageSetup scale="64" fitToHeight="0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June 2024&amp;R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F5FE1-AAE9-4FC4-9BC3-CC2021123517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2.xml><?xml version="1.0" encoding="utf-8"?>
<ds:datastoreItem xmlns:ds="http://schemas.openxmlformats.org/officeDocument/2006/customXml" ds:itemID="{E2459FA9-AD25-4B21-AF12-8947F2834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0451A-C4E7-4A4A-9B02-FD2F66C86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Sorted by Col. 13</vt:lpstr>
      <vt:lpstr>Example - Sorted by Col. 14</vt:lpstr>
      <vt:lpstr>Blank  ELG. ATT. Worksheet</vt:lpstr>
      <vt:lpstr>'Example - Sorted by Col. 13'!Print_Area</vt:lpstr>
      <vt:lpstr>'Example - Sorted by Col. 13'!Print_Titles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Grace McElveen</cp:lastModifiedBy>
  <cp:lastPrinted>2021-07-21T18:03:01Z</cp:lastPrinted>
  <dcterms:created xsi:type="dcterms:W3CDTF">2009-02-20T20:05:30Z</dcterms:created>
  <dcterms:modified xsi:type="dcterms:W3CDTF">2024-06-26T10:01:11Z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