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6"/>
  </bookViews>
  <sheets>
    <sheet name="Directions" sheetId="1" r:id="rId1"/>
    <sheet name="District Summary" sheetId="2" r:id="rId2"/>
    <sheet name="District as a Whole" sheetId="3" r:id="rId3"/>
    <sheet name="Primary" sheetId="4" r:id="rId4"/>
    <sheet name="Elem" sheetId="5" r:id="rId5"/>
    <sheet name="Middle" sheetId="6" r:id="rId6"/>
    <sheet name="High" sheetId="7" r:id="rId7"/>
  </sheets>
  <definedNames>
    <definedName name="CompA" localSheetId="4">'Elem'!$H$4</definedName>
    <definedName name="CompA" localSheetId="6">'High'!$H$4</definedName>
    <definedName name="CompA" localSheetId="5">'Middle'!$H$4</definedName>
    <definedName name="CompA" localSheetId="3">'Primary'!$H$4</definedName>
    <definedName name="CompA">'District as a Whole'!$H$4</definedName>
    <definedName name="CompB" localSheetId="4">'Elem'!$H$5</definedName>
    <definedName name="CompB" localSheetId="6">'High'!$H$5</definedName>
    <definedName name="CompB" localSheetId="5">'Middle'!$H$5</definedName>
    <definedName name="CompB" localSheetId="3">'Primary'!$H$5</definedName>
    <definedName name="CompB">'District as a Whole'!$H$5</definedName>
    <definedName name="Compbil.XLS" localSheetId="2">'District as a Whole'!#REF!</definedName>
    <definedName name="Compbil.XLS" localSheetId="4">'Elem'!#REF!</definedName>
    <definedName name="Compbil.XLS" localSheetId="6">'High'!#REF!</definedName>
    <definedName name="Compbil.XLS" localSheetId="5">'Middle'!#REF!</definedName>
    <definedName name="Compbil.XLS" localSheetId="3">'Primary'!#REF!</definedName>
    <definedName name="Compbil.XLS">#REF!</definedName>
    <definedName name="prcnt110" localSheetId="2">'District as a Whole'!#REF!</definedName>
    <definedName name="prcnt110" localSheetId="4">'Elem'!#REF!</definedName>
    <definedName name="prcnt110" localSheetId="6">'High'!#REF!</definedName>
    <definedName name="prcnt110" localSheetId="5">'Middle'!#REF!</definedName>
    <definedName name="prcnt110" localSheetId="3">'Primary'!#REF!</definedName>
    <definedName name="prcnt110">#REF!</definedName>
    <definedName name="_xlnm.Print_Area" localSheetId="2">'District as a Whole'!$A$1:$H$134</definedName>
    <definedName name="_xlnm.Print_Area" localSheetId="4">'Elem'!$A$8:$H$131</definedName>
    <definedName name="_xlnm.Print_Area" localSheetId="6">'High'!$A$8:$H$80</definedName>
    <definedName name="_xlnm.Print_Area" localSheetId="5">'Middle'!$A$8:$H$80</definedName>
    <definedName name="_xlnm.Print_Area" localSheetId="3">'Primary'!$A$8:$H$79</definedName>
    <definedName name="_xlnm.Print_Titles" localSheetId="2">'District as a Whole'!$1:$7</definedName>
    <definedName name="_xlnm.Print_Titles" localSheetId="4">'Elem'!$1:$7</definedName>
    <definedName name="_xlnm.Print_Titles" localSheetId="6">'High'!$1:$7</definedName>
    <definedName name="_xlnm.Print_Titles" localSheetId="5">'Middle'!$1:$7</definedName>
    <definedName name="_xlnm.Print_Titles" localSheetId="3">'Primary'!$1:$7</definedName>
  </definedNames>
  <calcPr fullCalcOnLoad="1"/>
</workbook>
</file>

<file path=xl/comments2.xml><?xml version="1.0" encoding="utf-8"?>
<comments xmlns="http://schemas.openxmlformats.org/spreadsheetml/2006/main">
  <authors>
    <author>Sherri Minshew</author>
  </authors>
  <commentList>
    <comment ref="D13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4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5" authorId="0">
      <text>
        <r>
          <rPr>
            <sz val="9"/>
            <rFont val="Tahoma"/>
            <family val="2"/>
          </rPr>
          <t>Use the smallest school enrollment</t>
        </r>
      </text>
    </comment>
    <comment ref="D16" authorId="0">
      <text>
        <r>
          <rPr>
            <sz val="9"/>
            <rFont val="Tahoma"/>
            <family val="2"/>
          </rPr>
          <t>Use the largest school enrollment</t>
        </r>
      </text>
    </comment>
    <comment ref="D17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8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9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20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<sst xmlns="http://schemas.openxmlformats.org/spreadsheetml/2006/main" count="95" uniqueCount="37">
  <si>
    <t>Grade Span</t>
  </si>
  <si>
    <t>Name of System:</t>
  </si>
  <si>
    <t>Schools</t>
  </si>
  <si>
    <t xml:space="preserve"> 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</si>
  <si>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</si>
  <si>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</si>
  <si>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</si>
  <si>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</si>
  <si>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</si>
  <si>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>Total</t>
  </si>
  <si>
    <t xml:space="preserve">                              </t>
  </si>
  <si>
    <t>85% of Student/Instructional Staff Ratio</t>
  </si>
  <si>
    <t>115% of Student Instructional Staff Ratio</t>
  </si>
  <si>
    <t xml:space="preserve">   NOTE: Each Title I School's ratio must fall between 85 and 115 percent of the average ratio for all schools.</t>
  </si>
  <si>
    <t>NOTE: Each Title I School's ratio must fall between 85 and 115 percent of the average ratio for all schools.</t>
  </si>
  <si>
    <t xml:space="preserve">District uses these sheets to determine comparability large and small schools when all  are served by Title I </t>
  </si>
  <si>
    <t>·   Small schools must be 1/2 the size of the largest school minus 1</t>
  </si>
  <si>
    <t>·       Grade span tabs are used to compare small vs. large  schools within a grade span</t>
  </si>
  <si>
    <t xml:space="preserve">School System </t>
  </si>
  <si>
    <t>The data on this report reflects the conditions in the school system on</t>
  </si>
  <si>
    <t>Date</t>
  </si>
  <si>
    <t xml:space="preserve">Number of </t>
  </si>
  <si>
    <t>Number of</t>
  </si>
  <si>
    <t>Enrollment Size Range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</si>
  <si>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</si>
  <si>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</si>
  <si>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</si>
  <si>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</si>
  <si>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</si>
  <si>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</si>
  <si>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</si>
  <si>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</si>
  <si>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</si>
  <si>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</si>
  <si>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</si>
  <si>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t>Number of school attendance areas with 100 or fewer</t>
  </si>
  <si>
    <t xml:space="preserve">Totals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</si>
</sst>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54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sz val="9"/>
      <name val="Helvetica LT Std"/>
      <family val="2"/>
    </font>
    <font>
      <sz val="10"/>
      <color indexed="8"/>
      <name val="Helvetica LT Std"/>
      <family val="2"/>
    </font>
    <font>
      <sz val="12"/>
      <name val="Helvetica LT Std"/>
      <family val="2"/>
    </font>
    <font>
      <b/>
      <sz val="10"/>
      <color indexed="12"/>
      <name val="Univers (WN)"/>
      <family val="0"/>
    </font>
    <font>
      <b/>
      <sz val="10"/>
      <color indexed="12"/>
      <name val="Helvetica LT Std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color indexed="10"/>
      <name val="Helvetica LT Std"/>
      <family val="2"/>
    </font>
    <font>
      <sz val="10"/>
      <color indexed="10"/>
      <name val="Helvetica LT Std"/>
      <family val="2"/>
    </font>
    <font>
      <sz val="9"/>
      <color indexed="10"/>
      <name val="Helvetica LT Std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Helvetica LT Std"/>
      <family val="2"/>
    </font>
    <font>
      <sz val="10"/>
      <color rgb="FFFF0000"/>
      <name val="Helvetica LT Std"/>
      <family val="2"/>
    </font>
    <font>
      <sz val="9"/>
      <color rgb="FFFF0000"/>
      <name val="Helvetica LT Std"/>
      <family val="2"/>
    </font>
    <font>
      <b/>
      <sz val="8"/>
      <name val="Univers (WN)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169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49" fontId="5" fillId="0" borderId="16" xfId="42" applyNumberFormat="1" applyFont="1" applyBorder="1" applyAlignment="1" applyProtection="1">
      <alignment horizontal="center"/>
      <protection/>
    </xf>
    <xf numFmtId="49" fontId="5" fillId="0" borderId="17" xfId="42" applyNumberFormat="1" applyFont="1" applyBorder="1" applyAlignment="1" applyProtection="1">
      <alignment horizontal="center"/>
      <protection/>
    </xf>
    <xf numFmtId="49" fontId="5" fillId="0" borderId="18" xfId="42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" fontId="9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169" fontId="4" fillId="0" borderId="10" xfId="0" applyNumberFormat="1" applyFont="1" applyBorder="1" applyAlignment="1">
      <alignment horizontal="center"/>
    </xf>
    <xf numFmtId="169" fontId="0" fillId="0" borderId="0" xfId="0" applyNumberFormat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10" fillId="0" borderId="0" xfId="0" applyFont="1" applyAlignment="1">
      <alignment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2" fillId="0" borderId="25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49" fontId="12" fillId="0" borderId="25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6" fillId="0" borderId="29" xfId="0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0" fontId="6" fillId="0" borderId="20" xfId="0" applyFont="1" applyBorder="1" applyAlignment="1" applyProtection="1">
      <alignment/>
      <protection/>
    </xf>
    <xf numFmtId="0" fontId="4" fillId="0" borderId="27" xfId="0" applyFont="1" applyBorder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8" fillId="0" borderId="29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50" fillId="0" borderId="20" xfId="0" applyFont="1" applyBorder="1" applyAlignment="1" applyProtection="1">
      <alignment/>
      <protection/>
    </xf>
    <xf numFmtId="0" fontId="51" fillId="0" borderId="27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169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52" fillId="0" borderId="27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2" fontId="8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2">
      <selection activeCell="D5" sqref="D5"/>
    </sheetView>
  </sheetViews>
  <sheetFormatPr defaultColWidth="9.00390625" defaultRowHeight="12.75"/>
  <sheetData>
    <row r="1" spans="1:9" ht="15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1" t="s">
        <v>16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41" t="s">
        <v>17</v>
      </c>
      <c r="B3" s="41"/>
      <c r="C3" s="41"/>
      <c r="D3" s="41"/>
      <c r="E3" s="41"/>
      <c r="F3" s="41"/>
      <c r="G3" s="41"/>
      <c r="H3" s="41"/>
      <c r="I3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view="pageLayout" workbookViewId="0" topLeftCell="A35">
      <selection activeCell="E21" sqref="E21"/>
    </sheetView>
  </sheetViews>
  <sheetFormatPr defaultColWidth="9.00390625" defaultRowHeight="12.75"/>
  <cols>
    <col min="4" max="4" width="11.50390625" style="0" customWidth="1"/>
    <col min="5" max="5" width="24.125" style="0" customWidth="1"/>
    <col min="6" max="6" width="20.875" style="0" customWidth="1"/>
  </cols>
  <sheetData>
    <row r="3" spans="1:3" ht="13.5" thickBot="1">
      <c r="A3" s="43"/>
      <c r="B3" s="44"/>
      <c r="C3" s="45"/>
    </row>
    <row r="4" spans="1:6" ht="12.75">
      <c r="A4" s="46" t="s">
        <v>18</v>
      </c>
      <c r="B4" s="47"/>
      <c r="C4" s="47"/>
      <c r="D4" s="47"/>
      <c r="E4" s="47"/>
      <c r="F4" s="47"/>
    </row>
    <row r="5" spans="1:6" ht="31.5" customHeight="1">
      <c r="A5" s="47" t="s">
        <v>19</v>
      </c>
      <c r="B5" s="47"/>
      <c r="C5" s="47"/>
      <c r="D5" s="47"/>
      <c r="E5" s="47"/>
      <c r="F5" s="77"/>
    </row>
    <row r="6" ht="12.75">
      <c r="F6" s="48" t="s">
        <v>20</v>
      </c>
    </row>
    <row r="8" ht="13.5" thickBot="1"/>
    <row r="9" spans="1:6" ht="13.5" thickBot="1">
      <c r="A9" s="49">
        <v>1</v>
      </c>
      <c r="B9" s="49"/>
      <c r="C9" s="49">
        <v>2</v>
      </c>
      <c r="D9" s="50"/>
      <c r="E9" s="51">
        <v>3</v>
      </c>
      <c r="F9" s="50">
        <v>4</v>
      </c>
    </row>
    <row r="10" spans="1:6" ht="12.75">
      <c r="A10" s="52"/>
      <c r="B10" s="53"/>
      <c r="C10" s="52"/>
      <c r="D10" s="53"/>
      <c r="E10" s="54" t="s">
        <v>21</v>
      </c>
      <c r="F10" s="55" t="s">
        <v>22</v>
      </c>
    </row>
    <row r="11" spans="1:6" ht="12.75">
      <c r="A11" s="56"/>
      <c r="B11" s="57"/>
      <c r="C11" s="56" t="s">
        <v>23</v>
      </c>
      <c r="D11" s="57"/>
      <c r="E11" s="58" t="s">
        <v>24</v>
      </c>
      <c r="F11" s="59" t="s">
        <v>25</v>
      </c>
    </row>
    <row r="12" spans="1:6" ht="13.5" thickBot="1">
      <c r="A12" s="60" t="s">
        <v>26</v>
      </c>
      <c r="B12" s="61"/>
      <c r="C12" s="62"/>
      <c r="D12" s="63"/>
      <c r="E12" s="64" t="s">
        <v>27</v>
      </c>
      <c r="F12" s="61" t="s">
        <v>28</v>
      </c>
    </row>
    <row r="13" spans="1:6" ht="13.5" thickBot="1">
      <c r="A13" s="52" t="s">
        <v>29</v>
      </c>
      <c r="B13" s="65"/>
      <c r="C13" s="52" t="s">
        <v>30</v>
      </c>
      <c r="D13" s="66"/>
      <c r="E13" s="67" t="s">
        <v>3</v>
      </c>
      <c r="F13" s="67"/>
    </row>
    <row r="14" spans="1:6" ht="13.5" thickBot="1">
      <c r="A14" s="62"/>
      <c r="B14" s="63"/>
      <c r="C14" s="62" t="s">
        <v>31</v>
      </c>
      <c r="D14" s="68"/>
      <c r="E14" s="67"/>
      <c r="F14" s="67"/>
    </row>
    <row r="15" spans="1:6" ht="13.5" thickBot="1">
      <c r="A15" s="52" t="s">
        <v>32</v>
      </c>
      <c r="B15" s="69"/>
      <c r="C15" s="52" t="s">
        <v>30</v>
      </c>
      <c r="D15" s="66"/>
      <c r="E15" s="67"/>
      <c r="F15" s="67"/>
    </row>
    <row r="16" spans="1:6" ht="13.5" thickBot="1">
      <c r="A16" s="62"/>
      <c r="B16" s="63"/>
      <c r="C16" s="62" t="s">
        <v>31</v>
      </c>
      <c r="D16" s="68"/>
      <c r="E16" s="67"/>
      <c r="F16" s="67"/>
    </row>
    <row r="17" spans="1:6" ht="13.5" thickBot="1">
      <c r="A17" s="52" t="s">
        <v>33</v>
      </c>
      <c r="B17" s="69"/>
      <c r="C17" s="52" t="s">
        <v>30</v>
      </c>
      <c r="D17" s="66"/>
      <c r="E17" s="67"/>
      <c r="F17" s="67"/>
    </row>
    <row r="18" spans="1:6" ht="13.5" thickBot="1">
      <c r="A18" s="62"/>
      <c r="B18" s="63"/>
      <c r="C18" s="62" t="s">
        <v>31</v>
      </c>
      <c r="D18" s="68"/>
      <c r="E18" s="67"/>
      <c r="F18" s="67"/>
    </row>
    <row r="19" spans="1:6" ht="13.5" thickBot="1">
      <c r="A19" s="52" t="s">
        <v>34</v>
      </c>
      <c r="B19" s="70"/>
      <c r="C19" s="52" t="s">
        <v>30</v>
      </c>
      <c r="D19" s="71"/>
      <c r="E19" s="67"/>
      <c r="F19" s="67"/>
    </row>
    <row r="20" spans="1:6" ht="13.5" thickBot="1">
      <c r="A20" s="62"/>
      <c r="B20" s="63"/>
      <c r="C20" s="62" t="s">
        <v>31</v>
      </c>
      <c r="D20" s="68"/>
      <c r="E20" s="67"/>
      <c r="F20" s="67"/>
    </row>
    <row r="21" spans="1:6" ht="12.75">
      <c r="A21" s="78" t="s">
        <v>35</v>
      </c>
      <c r="B21" s="79"/>
      <c r="C21" s="79"/>
      <c r="D21" s="80"/>
      <c r="E21" s="72"/>
      <c r="F21" s="73"/>
    </row>
    <row r="22" spans="1:6" ht="13.5" thickBot="1">
      <c r="A22" s="81"/>
      <c r="B22" s="82"/>
      <c r="C22" s="82"/>
      <c r="D22" s="83"/>
      <c r="E22" s="74"/>
      <c r="F22" s="74"/>
    </row>
    <row r="23" spans="1:6" ht="13.5" thickBot="1">
      <c r="A23" s="47"/>
      <c r="B23" s="47"/>
      <c r="C23" s="47"/>
      <c r="D23" s="75" t="s">
        <v>36</v>
      </c>
      <c r="E23" s="76">
        <f>SUM(E13:E20)</f>
        <v>0</v>
      </c>
      <c r="F23" s="67">
        <f>SUM(F13:F20)</f>
        <v>0</v>
      </c>
    </row>
  </sheetData>
  <sheetProtection password="DDB1" sheet="1" selectLockedCells="1"/>
  <mergeCells count="1">
    <mergeCell ref="A21:D22"/>
  </mergeCells>
  <printOptions/>
  <pageMargins left="0.75" right="0.75" top="1.56" bottom="1" header="0.05" footer="0.5"/>
  <pageSetup horizontalDpi="600" verticalDpi="600" orientation="portrait" r:id="rId4"/>
  <headerFooter scaleWithDoc="0">
    <oddHeader>&amp;L&amp;G&amp;C&amp;"Helvetica LT Std,Regular"&amp;12
Enrollment Size Comparability Calculations 
All Title I Schools</oddHeader>
    <oddFooter>&amp;C&amp;"Univers (WN),Bold"&amp;8Georgia Department of Education
June 2024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30">
      <selection activeCell="C14" sqref="C14"/>
    </sheetView>
  </sheetViews>
  <sheetFormatPr defaultColWidth="8.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1.375" style="1" customWidth="1"/>
    <col min="7" max="7" width="17.87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92" t="s">
        <v>1</v>
      </c>
      <c r="B1" s="92"/>
      <c r="C1" s="92"/>
      <c r="D1" s="6"/>
      <c r="E1" s="5"/>
      <c r="F1" s="5"/>
    </row>
    <row r="2" ht="13.5" thickBot="1"/>
    <row r="3" spans="1:8" ht="18" thickBot="1">
      <c r="A3" s="88" t="s">
        <v>4</v>
      </c>
      <c r="B3" s="89"/>
      <c r="C3" s="89"/>
      <c r="D3" s="89"/>
      <c r="E3" s="89"/>
      <c r="F3" s="89"/>
      <c r="G3" s="89"/>
      <c r="H3" s="85"/>
    </row>
    <row r="4" spans="1:8" ht="13.5" thickBot="1">
      <c r="A4" s="17"/>
      <c r="B4" s="18"/>
      <c r="C4" s="19"/>
      <c r="D4" s="20"/>
      <c r="E4" s="21"/>
      <c r="F4" s="84" t="s">
        <v>11</v>
      </c>
      <c r="G4" s="85"/>
      <c r="H4" s="22" t="e">
        <f>ROUND(+E134*0.85,1)</f>
        <v>#DIV/0!</v>
      </c>
    </row>
    <row r="5" spans="1:8" ht="23.25" customHeight="1" thickBot="1">
      <c r="A5" s="100" t="s">
        <v>13</v>
      </c>
      <c r="B5" s="101"/>
      <c r="C5" s="101"/>
      <c r="D5" s="101"/>
      <c r="E5" s="102"/>
      <c r="F5" s="86" t="s">
        <v>12</v>
      </c>
      <c r="G5" s="87"/>
      <c r="H5" s="22" t="e">
        <f>ROUND(+E134*1.15,1)</f>
        <v>#DIV/0!</v>
      </c>
    </row>
    <row r="6" spans="1:8" ht="13.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26">
        <v>7</v>
      </c>
      <c r="H6" s="26">
        <v>8</v>
      </c>
    </row>
    <row r="7" spans="1:8" ht="40.5" customHeight="1" thickBot="1">
      <c r="A7" s="105" t="s">
        <v>2</v>
      </c>
      <c r="B7" s="106" t="s">
        <v>0</v>
      </c>
      <c r="C7" s="106" t="s">
        <v>5</v>
      </c>
      <c r="D7" s="106" t="s">
        <v>6</v>
      </c>
      <c r="E7" s="106" t="s">
        <v>7</v>
      </c>
      <c r="F7" s="107" t="s">
        <v>8</v>
      </c>
      <c r="G7" s="33"/>
      <c r="H7" s="33"/>
    </row>
    <row r="8" spans="1:8" ht="13.5" thickBot="1">
      <c r="A8" s="27"/>
      <c r="B8" s="42"/>
      <c r="C8" s="28"/>
      <c r="D8" s="28"/>
      <c r="E8" s="29">
        <f aca="true" t="shared" si="0" ref="E8:E39">IF(ISNUMBER(D8),ROUND(C8/D8,1),"")</f>
      </c>
      <c r="F8" s="30">
        <f aca="true" t="shared" si="1" ref="F8:F39">IF(ISNUMBER(E8),IF(AND(E8&gt;=CompA,E8&lt;=CompB),"Yes","No"),"")</f>
      </c>
      <c r="G8" s="30"/>
      <c r="H8" s="30"/>
    </row>
    <row r="9" spans="1:10" ht="13.5" thickBot="1">
      <c r="A9" s="27"/>
      <c r="B9" s="28"/>
      <c r="C9" s="28"/>
      <c r="D9" s="28"/>
      <c r="E9" s="29">
        <f t="shared" si="0"/>
      </c>
      <c r="F9" s="30">
        <f t="shared" si="1"/>
      </c>
      <c r="G9" s="31"/>
      <c r="H9" s="31"/>
      <c r="I9" s="4"/>
      <c r="J9" s="2"/>
    </row>
    <row r="10" spans="1:10" ht="13.5" thickBot="1">
      <c r="A10" s="27"/>
      <c r="B10" s="28"/>
      <c r="C10" s="28"/>
      <c r="D10" s="28"/>
      <c r="E10" s="29">
        <f t="shared" si="0"/>
      </c>
      <c r="F10" s="30">
        <f t="shared" si="1"/>
      </c>
      <c r="G10" s="32"/>
      <c r="H10" s="32"/>
      <c r="I10" s="3"/>
      <c r="J10" s="2"/>
    </row>
    <row r="11" spans="1:10" ht="13.5" thickBot="1">
      <c r="A11" s="27"/>
      <c r="B11" s="28"/>
      <c r="C11" s="28"/>
      <c r="D11" s="28"/>
      <c r="E11" s="29">
        <f t="shared" si="0"/>
      </c>
      <c r="F11" s="30">
        <f t="shared" si="1"/>
      </c>
      <c r="G11" s="32"/>
      <c r="H11" s="32"/>
      <c r="I11" s="3"/>
      <c r="J11" s="2"/>
    </row>
    <row r="12" spans="1:10" ht="13.5" thickBot="1">
      <c r="A12" s="27"/>
      <c r="B12" s="28"/>
      <c r="C12" s="28"/>
      <c r="D12" s="28"/>
      <c r="E12" s="29">
        <f t="shared" si="0"/>
      </c>
      <c r="F12" s="30">
        <f t="shared" si="1"/>
      </c>
      <c r="G12" s="33"/>
      <c r="H12" s="34"/>
      <c r="I12" s="3"/>
      <c r="J12" s="2"/>
    </row>
    <row r="13" spans="1:10" ht="13.5" thickBot="1">
      <c r="A13" s="27"/>
      <c r="B13" s="28"/>
      <c r="C13" s="28"/>
      <c r="D13" s="28"/>
      <c r="E13" s="29">
        <f t="shared" si="0"/>
      </c>
      <c r="F13" s="30">
        <f t="shared" si="1"/>
      </c>
      <c r="G13" s="34"/>
      <c r="H13" s="34"/>
      <c r="I13" s="3"/>
      <c r="J13" s="2"/>
    </row>
    <row r="14" spans="1:8" ht="13.5" thickBot="1">
      <c r="A14" s="27"/>
      <c r="B14" s="28"/>
      <c r="C14" s="28"/>
      <c r="D14" s="28"/>
      <c r="E14" s="29">
        <f t="shared" si="0"/>
      </c>
      <c r="F14" s="30">
        <f t="shared" si="1"/>
      </c>
      <c r="G14" s="33"/>
      <c r="H14" s="33"/>
    </row>
    <row r="15" spans="1:8" ht="13.5" thickBot="1">
      <c r="A15" s="27"/>
      <c r="B15" s="28"/>
      <c r="C15" s="28"/>
      <c r="D15" s="28"/>
      <c r="E15" s="29">
        <f t="shared" si="0"/>
      </c>
      <c r="F15" s="30">
        <f t="shared" si="1"/>
      </c>
      <c r="G15" s="33"/>
      <c r="H15" s="33"/>
    </row>
    <row r="16" spans="1:8" ht="13.5" thickBot="1">
      <c r="A16" s="27"/>
      <c r="B16" s="28"/>
      <c r="C16" s="28"/>
      <c r="D16" s="28"/>
      <c r="E16" s="29">
        <f t="shared" si="0"/>
      </c>
      <c r="F16" s="30">
        <f t="shared" si="1"/>
      </c>
      <c r="G16" s="33"/>
      <c r="H16" s="33"/>
    </row>
    <row r="17" spans="1:8" ht="13.5" thickBot="1">
      <c r="A17" s="27" t="s">
        <v>3</v>
      </c>
      <c r="B17" s="28"/>
      <c r="C17" s="28"/>
      <c r="D17" s="28"/>
      <c r="E17" s="29">
        <f t="shared" si="0"/>
      </c>
      <c r="F17" s="30">
        <f t="shared" si="1"/>
      </c>
      <c r="G17" s="34"/>
      <c r="H17" s="33"/>
    </row>
    <row r="18" spans="1:8" ht="13.5" thickBot="1">
      <c r="A18" s="27"/>
      <c r="B18" s="28"/>
      <c r="C18" s="28"/>
      <c r="D18" s="28"/>
      <c r="E18" s="29">
        <f t="shared" si="0"/>
      </c>
      <c r="F18" s="30">
        <f t="shared" si="1"/>
      </c>
      <c r="G18" s="33"/>
      <c r="H18" s="33"/>
    </row>
    <row r="19" spans="1:8" ht="13.5" thickBot="1">
      <c r="A19" s="27"/>
      <c r="B19" s="28"/>
      <c r="C19" s="28"/>
      <c r="D19" s="28"/>
      <c r="E19" s="29">
        <f t="shared" si="0"/>
      </c>
      <c r="F19" s="30">
        <f t="shared" si="1"/>
      </c>
      <c r="G19" s="33"/>
      <c r="H19" s="33"/>
    </row>
    <row r="20" spans="1:8" ht="13.5" thickBot="1">
      <c r="A20" s="27"/>
      <c r="B20" s="28"/>
      <c r="C20" s="28"/>
      <c r="D20" s="28"/>
      <c r="E20" s="29">
        <f t="shared" si="0"/>
      </c>
      <c r="F20" s="30">
        <f t="shared" si="1"/>
      </c>
      <c r="G20" s="33"/>
      <c r="H20" s="33"/>
    </row>
    <row r="21" spans="1:8" ht="13.5" thickBot="1">
      <c r="A21" s="27"/>
      <c r="B21" s="28"/>
      <c r="C21" s="28"/>
      <c r="D21" s="28"/>
      <c r="E21" s="29">
        <f t="shared" si="0"/>
      </c>
      <c r="F21" s="30">
        <f t="shared" si="1"/>
      </c>
      <c r="G21" s="33"/>
      <c r="H21" s="33"/>
    </row>
    <row r="22" spans="1:8" ht="13.5" thickBot="1">
      <c r="A22" s="27"/>
      <c r="B22" s="28"/>
      <c r="C22" s="28"/>
      <c r="D22" s="28"/>
      <c r="E22" s="29">
        <f t="shared" si="0"/>
      </c>
      <c r="F22" s="30">
        <f t="shared" si="1"/>
      </c>
      <c r="G22" s="33"/>
      <c r="H22" s="33"/>
    </row>
    <row r="23" spans="1:8" ht="13.5" thickBot="1">
      <c r="A23" s="27"/>
      <c r="B23" s="28"/>
      <c r="C23" s="28"/>
      <c r="D23" s="28"/>
      <c r="E23" s="29">
        <f t="shared" si="0"/>
      </c>
      <c r="F23" s="30">
        <f t="shared" si="1"/>
      </c>
      <c r="G23" s="33"/>
      <c r="H23" s="33"/>
    </row>
    <row r="24" spans="1:8" ht="13.5" thickBot="1">
      <c r="A24" s="27"/>
      <c r="B24" s="28"/>
      <c r="C24" s="28"/>
      <c r="D24" s="28"/>
      <c r="E24" s="29">
        <f t="shared" si="0"/>
      </c>
      <c r="F24" s="30">
        <f t="shared" si="1"/>
      </c>
      <c r="G24" s="33"/>
      <c r="H24" s="33"/>
    </row>
    <row r="25" spans="1:8" ht="13.5" thickBot="1">
      <c r="A25" s="27"/>
      <c r="B25" s="28"/>
      <c r="C25" s="28"/>
      <c r="D25" s="28"/>
      <c r="E25" s="29">
        <f t="shared" si="0"/>
      </c>
      <c r="F25" s="30">
        <f t="shared" si="1"/>
      </c>
      <c r="G25" s="33"/>
      <c r="H25" s="33"/>
    </row>
    <row r="26" spans="1:8" ht="13.5" thickBot="1">
      <c r="A26" s="27"/>
      <c r="B26" s="28"/>
      <c r="C26" s="28"/>
      <c r="D26" s="28"/>
      <c r="E26" s="29">
        <f t="shared" si="0"/>
      </c>
      <c r="F26" s="30">
        <f t="shared" si="1"/>
      </c>
      <c r="G26" s="33"/>
      <c r="H26" s="33"/>
    </row>
    <row r="27" spans="1:8" ht="13.5" thickBot="1">
      <c r="A27" s="27"/>
      <c r="B27" s="28"/>
      <c r="C27" s="28"/>
      <c r="D27" s="28"/>
      <c r="E27" s="29">
        <f t="shared" si="0"/>
      </c>
      <c r="F27" s="30">
        <f t="shared" si="1"/>
      </c>
      <c r="G27" s="33"/>
      <c r="H27" s="33"/>
    </row>
    <row r="28" spans="1:8" ht="13.5" thickBot="1">
      <c r="A28" s="27"/>
      <c r="B28" s="28"/>
      <c r="C28" s="28"/>
      <c r="D28" s="28"/>
      <c r="E28" s="29">
        <f t="shared" si="0"/>
      </c>
      <c r="F28" s="30">
        <f t="shared" si="1"/>
      </c>
      <c r="G28" s="33"/>
      <c r="H28" s="33"/>
    </row>
    <row r="29" spans="1:8" ht="13.5" thickBot="1">
      <c r="A29" s="27"/>
      <c r="B29" s="28"/>
      <c r="C29" s="28"/>
      <c r="D29" s="28"/>
      <c r="E29" s="29">
        <f t="shared" si="0"/>
      </c>
      <c r="F29" s="30">
        <f t="shared" si="1"/>
      </c>
      <c r="G29" s="33"/>
      <c r="H29" s="33"/>
    </row>
    <row r="30" spans="1:8" ht="13.5" thickBot="1">
      <c r="A30" s="27"/>
      <c r="B30" s="28"/>
      <c r="C30" s="28"/>
      <c r="D30" s="28"/>
      <c r="E30" s="29">
        <f t="shared" si="0"/>
      </c>
      <c r="F30" s="30">
        <f t="shared" si="1"/>
      </c>
      <c r="G30" s="33"/>
      <c r="H30" s="33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90" t="s">
        <v>9</v>
      </c>
      <c r="B134" s="91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objects="1" scenarios="1" selectLockedCells="1"/>
  <mergeCells count="6">
    <mergeCell ref="F4:G4"/>
    <mergeCell ref="F5:G5"/>
    <mergeCell ref="A3:H3"/>
    <mergeCell ref="A134:B134"/>
    <mergeCell ref="A1:C1"/>
    <mergeCell ref="A5:E5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2024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110" workbookViewId="0" topLeftCell="A4">
      <selection activeCell="H4" sqref="H4"/>
    </sheetView>
  </sheetViews>
  <sheetFormatPr defaultColWidth="8.625" defaultRowHeight="12.75"/>
  <cols>
    <col min="1" max="1" width="20.125" style="1" customWidth="1"/>
    <col min="2" max="2" width="8.50390625" style="1" customWidth="1"/>
    <col min="3" max="3" width="9.625" style="1" customWidth="1"/>
    <col min="4" max="4" width="11.00390625" style="1" customWidth="1"/>
    <col min="5" max="5" width="24.00390625" style="1" customWidth="1"/>
    <col min="6" max="6" width="21.375" style="1" customWidth="1"/>
    <col min="7" max="7" width="16.625" style="1" customWidth="1"/>
    <col min="8" max="8" width="13.125" style="1" customWidth="1"/>
    <col min="9" max="9" width="11.375" style="1" customWidth="1"/>
    <col min="10" max="16384" width="8.625" style="1" customWidth="1"/>
  </cols>
  <sheetData>
    <row r="1" spans="1:6" ht="12.75">
      <c r="A1" s="92" t="s">
        <v>1</v>
      </c>
      <c r="B1" s="92"/>
      <c r="C1" s="92"/>
      <c r="D1" s="6"/>
      <c r="E1" s="5"/>
      <c r="F1" s="5"/>
    </row>
    <row r="2" ht="13.5" thickBot="1"/>
    <row r="3" spans="1:8" ht="18" thickBot="1">
      <c r="A3" s="88" t="s">
        <v>4</v>
      </c>
      <c r="B3" s="89"/>
      <c r="C3" s="89"/>
      <c r="D3" s="89"/>
      <c r="E3" s="89"/>
      <c r="F3" s="89"/>
      <c r="G3" s="89"/>
      <c r="H3" s="85"/>
    </row>
    <row r="4" spans="1:8" ht="13.5" thickBot="1">
      <c r="A4" s="17"/>
      <c r="B4" s="18"/>
      <c r="C4" s="19"/>
      <c r="D4" s="20"/>
      <c r="E4" s="21"/>
      <c r="F4" s="84" t="s">
        <v>11</v>
      </c>
      <c r="G4" s="85"/>
      <c r="H4" s="36" t="e">
        <f>ROUND(+E133*0.85,1)</f>
        <v>#DIV/0!</v>
      </c>
    </row>
    <row r="5" spans="1:8" ht="21.75" customHeight="1" thickBot="1">
      <c r="A5" s="100" t="s">
        <v>13</v>
      </c>
      <c r="B5" s="101"/>
      <c r="C5" s="101"/>
      <c r="D5" s="101"/>
      <c r="E5" s="102"/>
      <c r="F5" s="108" t="s">
        <v>12</v>
      </c>
      <c r="G5" s="109"/>
      <c r="H5" s="36" t="e">
        <f>ROUND(+E133*1.15,1)</f>
        <v>#DIV/0!</v>
      </c>
    </row>
    <row r="6" spans="1:8" ht="13.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26">
        <v>7</v>
      </c>
      <c r="H6" s="26">
        <v>8</v>
      </c>
    </row>
    <row r="7" spans="1:8" ht="40.5" customHeight="1" thickBot="1">
      <c r="A7" s="103" t="s">
        <v>2</v>
      </c>
      <c r="B7" s="104" t="s">
        <v>0</v>
      </c>
      <c r="C7" s="104" t="s">
        <v>5</v>
      </c>
      <c r="D7" s="104" t="s">
        <v>6</v>
      </c>
      <c r="E7" s="104" t="s">
        <v>7</v>
      </c>
      <c r="F7" s="103" t="s">
        <v>8</v>
      </c>
      <c r="G7" s="103"/>
      <c r="H7" s="103"/>
    </row>
    <row r="8" spans="1:10" ht="13.5" thickBot="1">
      <c r="A8" s="27"/>
      <c r="B8" s="28"/>
      <c r="C8" s="28"/>
      <c r="D8" s="28"/>
      <c r="E8" s="29">
        <f aca="true" t="shared" si="0" ref="E8:E38">IF(ISNUMBER(D8),ROUND(C8/D8,1),"")</f>
      </c>
      <c r="F8" s="30">
        <f aca="true" t="shared" si="1" ref="F8:F38">IF(ISNUMBER(E8),IF(AND(E8&gt;=CompA,E8&lt;=CompB),"Yes","No"),"")</f>
      </c>
      <c r="G8" s="31"/>
      <c r="H8" s="31"/>
      <c r="I8" s="4"/>
      <c r="J8" s="2"/>
    </row>
    <row r="9" spans="1:10" ht="13.5" thickBot="1">
      <c r="A9" s="27"/>
      <c r="B9" s="28"/>
      <c r="C9" s="28"/>
      <c r="D9" s="28"/>
      <c r="E9" s="29">
        <f t="shared" si="0"/>
      </c>
      <c r="F9" s="30">
        <f t="shared" si="1"/>
      </c>
      <c r="G9" s="32"/>
      <c r="H9" s="32"/>
      <c r="I9" s="3"/>
      <c r="J9" s="2"/>
    </row>
    <row r="10" spans="1:10" ht="13.5" thickBot="1">
      <c r="A10" s="27"/>
      <c r="B10" s="28"/>
      <c r="C10" s="28"/>
      <c r="D10" s="28"/>
      <c r="E10" s="29">
        <f t="shared" si="0"/>
      </c>
      <c r="F10" s="30">
        <f t="shared" si="1"/>
      </c>
      <c r="G10" s="32"/>
      <c r="H10" s="32"/>
      <c r="I10" s="3"/>
      <c r="J10" s="2"/>
    </row>
    <row r="11" spans="1:10" ht="13.5" thickBot="1">
      <c r="A11" s="27"/>
      <c r="B11" s="28"/>
      <c r="C11" s="28"/>
      <c r="D11" s="28"/>
      <c r="E11" s="29">
        <f t="shared" si="0"/>
      </c>
      <c r="F11" s="30">
        <f t="shared" si="1"/>
      </c>
      <c r="G11" s="33"/>
      <c r="H11" s="34"/>
      <c r="I11" s="3"/>
      <c r="J11" s="2"/>
    </row>
    <row r="12" spans="1:10" ht="13.5" thickBot="1">
      <c r="A12" s="27"/>
      <c r="B12" s="28"/>
      <c r="C12" s="28"/>
      <c r="D12" s="28"/>
      <c r="E12" s="29">
        <f t="shared" si="0"/>
      </c>
      <c r="F12" s="30">
        <f t="shared" si="1"/>
      </c>
      <c r="G12" s="34"/>
      <c r="H12" s="34"/>
      <c r="I12" s="3"/>
      <c r="J12" s="2"/>
    </row>
    <row r="13" spans="1:8" ht="13.5" thickBot="1">
      <c r="A13" s="27"/>
      <c r="B13" s="28"/>
      <c r="C13" s="28"/>
      <c r="D13" s="28"/>
      <c r="E13" s="29">
        <f t="shared" si="0"/>
      </c>
      <c r="F13" s="30">
        <f t="shared" si="1"/>
      </c>
      <c r="G13" s="33"/>
      <c r="H13" s="33"/>
    </row>
    <row r="14" spans="1:8" ht="13.5" thickBot="1">
      <c r="A14" s="27"/>
      <c r="B14" s="28"/>
      <c r="C14" s="28"/>
      <c r="D14" s="28"/>
      <c r="E14" s="29">
        <f t="shared" si="0"/>
      </c>
      <c r="F14" s="30">
        <f t="shared" si="1"/>
      </c>
      <c r="G14" s="33"/>
      <c r="H14" s="33"/>
    </row>
    <row r="15" spans="1:8" ht="13.5" thickBot="1">
      <c r="A15" s="27"/>
      <c r="B15" s="28"/>
      <c r="C15" s="28"/>
      <c r="D15" s="28"/>
      <c r="E15" s="29">
        <f t="shared" si="0"/>
      </c>
      <c r="F15" s="30">
        <f t="shared" si="1"/>
      </c>
      <c r="G15" s="33"/>
      <c r="H15" s="33"/>
    </row>
    <row r="16" spans="1:8" ht="13.5" thickBot="1">
      <c r="A16" s="27" t="s">
        <v>3</v>
      </c>
      <c r="B16" s="28"/>
      <c r="C16" s="28"/>
      <c r="D16" s="28"/>
      <c r="E16" s="29">
        <f t="shared" si="0"/>
      </c>
      <c r="F16" s="30">
        <f t="shared" si="1"/>
      </c>
      <c r="G16" s="34"/>
      <c r="H16" s="33"/>
    </row>
    <row r="17" spans="1:8" ht="13.5" thickBot="1">
      <c r="A17" s="27"/>
      <c r="B17" s="28"/>
      <c r="C17" s="28"/>
      <c r="D17" s="28"/>
      <c r="E17" s="29">
        <f t="shared" si="0"/>
      </c>
      <c r="F17" s="30">
        <f t="shared" si="1"/>
      </c>
      <c r="G17" s="33"/>
      <c r="H17" s="33"/>
    </row>
    <row r="18" spans="1:8" ht="13.5" thickBot="1">
      <c r="A18" s="27"/>
      <c r="B18" s="28"/>
      <c r="C18" s="28"/>
      <c r="D18" s="28"/>
      <c r="E18" s="29">
        <f t="shared" si="0"/>
      </c>
      <c r="F18" s="30">
        <f t="shared" si="1"/>
      </c>
      <c r="G18" s="33"/>
      <c r="H18" s="33"/>
    </row>
    <row r="19" spans="1:8" ht="13.5" thickBot="1">
      <c r="A19" s="27"/>
      <c r="B19" s="28"/>
      <c r="C19" s="28"/>
      <c r="D19" s="28"/>
      <c r="E19" s="29">
        <f t="shared" si="0"/>
      </c>
      <c r="F19" s="30">
        <f t="shared" si="1"/>
      </c>
      <c r="G19" s="33"/>
      <c r="H19" s="33"/>
    </row>
    <row r="20" spans="1:8" ht="13.5" thickBot="1">
      <c r="A20" s="27"/>
      <c r="B20" s="28"/>
      <c r="C20" s="28"/>
      <c r="D20" s="28"/>
      <c r="E20" s="29">
        <f t="shared" si="0"/>
      </c>
      <c r="F20" s="30">
        <f t="shared" si="1"/>
      </c>
      <c r="G20" s="33"/>
      <c r="H20" s="33"/>
    </row>
    <row r="21" spans="1:8" ht="13.5" thickBot="1">
      <c r="A21" s="27"/>
      <c r="B21" s="28"/>
      <c r="C21" s="28"/>
      <c r="D21" s="28"/>
      <c r="E21" s="29">
        <f t="shared" si="0"/>
      </c>
      <c r="F21" s="30">
        <f t="shared" si="1"/>
      </c>
      <c r="G21" s="33"/>
      <c r="H21" s="33"/>
    </row>
    <row r="22" spans="1:8" ht="13.5" thickBot="1">
      <c r="A22" s="27"/>
      <c r="B22" s="28"/>
      <c r="C22" s="28"/>
      <c r="D22" s="28"/>
      <c r="E22" s="29">
        <f t="shared" si="0"/>
      </c>
      <c r="F22" s="30">
        <f t="shared" si="1"/>
      </c>
      <c r="G22" s="33"/>
      <c r="H22" s="33"/>
    </row>
    <row r="23" spans="1:8" ht="13.5" thickBot="1">
      <c r="A23" s="27"/>
      <c r="B23" s="28"/>
      <c r="C23" s="28"/>
      <c r="D23" s="28"/>
      <c r="E23" s="29">
        <f t="shared" si="0"/>
      </c>
      <c r="F23" s="30">
        <f t="shared" si="1"/>
      </c>
      <c r="G23" s="33"/>
      <c r="H23" s="33"/>
    </row>
    <row r="24" spans="1:8" ht="13.5" thickBot="1">
      <c r="A24" s="27"/>
      <c r="B24" s="28"/>
      <c r="C24" s="28"/>
      <c r="D24" s="28"/>
      <c r="E24" s="29">
        <f t="shared" si="0"/>
      </c>
      <c r="F24" s="30">
        <f t="shared" si="1"/>
      </c>
      <c r="G24" s="33"/>
      <c r="H24" s="33"/>
    </row>
    <row r="25" spans="1:8" ht="13.5" thickBot="1">
      <c r="A25" s="27"/>
      <c r="B25" s="28"/>
      <c r="C25" s="28"/>
      <c r="D25" s="28"/>
      <c r="E25" s="29">
        <f t="shared" si="0"/>
      </c>
      <c r="F25" s="30">
        <f t="shared" si="1"/>
      </c>
      <c r="G25" s="33"/>
      <c r="H25" s="33"/>
    </row>
    <row r="26" spans="1:8" ht="13.5" thickBot="1">
      <c r="A26" s="27"/>
      <c r="B26" s="28"/>
      <c r="C26" s="28"/>
      <c r="D26" s="28"/>
      <c r="E26" s="29">
        <f t="shared" si="0"/>
      </c>
      <c r="F26" s="30">
        <f t="shared" si="1"/>
      </c>
      <c r="G26" s="33"/>
      <c r="H26" s="33"/>
    </row>
    <row r="27" spans="1:8" ht="13.5" thickBot="1">
      <c r="A27" s="27"/>
      <c r="B27" s="28"/>
      <c r="C27" s="28"/>
      <c r="D27" s="28"/>
      <c r="E27" s="29">
        <f t="shared" si="0"/>
      </c>
      <c r="F27" s="30">
        <f t="shared" si="1"/>
      </c>
      <c r="G27" s="33"/>
      <c r="H27" s="33"/>
    </row>
    <row r="28" spans="1:8" ht="13.5" thickBot="1">
      <c r="A28" s="27"/>
      <c r="B28" s="28"/>
      <c r="C28" s="28"/>
      <c r="D28" s="28"/>
      <c r="E28" s="29">
        <f t="shared" si="0"/>
      </c>
      <c r="F28" s="30">
        <f t="shared" si="1"/>
      </c>
      <c r="G28" s="33"/>
      <c r="H28" s="33"/>
    </row>
    <row r="29" spans="1:8" ht="13.5" thickBot="1">
      <c r="A29" s="27"/>
      <c r="B29" s="28"/>
      <c r="C29" s="28"/>
      <c r="D29" s="28"/>
      <c r="E29" s="29">
        <f t="shared" si="0"/>
      </c>
      <c r="F29" s="30">
        <f t="shared" si="1"/>
      </c>
      <c r="G29" s="33"/>
      <c r="H29" s="33"/>
    </row>
    <row r="30" spans="1:8" ht="13.5" thickBot="1">
      <c r="A30" s="10"/>
      <c r="B30" s="7"/>
      <c r="C30" s="7"/>
      <c r="D30" s="7"/>
      <c r="E30" s="8">
        <f t="shared" si="0"/>
      </c>
      <c r="F30" s="9">
        <f t="shared" si="1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aca="true" t="shared" si="2" ref="E39:E70">IF(ISNUMBER(D39),ROUND(C39/D39,1),"")</f>
      </c>
      <c r="F39" s="9">
        <f aca="true" t="shared" si="3" ref="F39:F70">IF(ISNUMBER(E39),IF(AND(E39&gt;=CompA,E39&lt;=CompB),"Yes","No"),"")</f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aca="true" t="shared" si="4" ref="E71:E102">IF(ISNUMBER(D71),ROUND(C71/D71,1),"")</f>
      </c>
      <c r="F71" s="9">
        <f aca="true" t="shared" si="5" ref="F71:F102">IF(ISNUMBER(E71),IF(AND(E71&gt;=CompA,E71&lt;=CompB),"Yes","No"),"")</f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aca="true" t="shared" si="6" ref="E103:E133">IF(ISNUMBER(D103),ROUND(C103/D103,1),"")</f>
      </c>
      <c r="F103" s="9">
        <f aca="true" t="shared" si="7" ref="F103:F132">IF(ISNUMBER(E103),IF(AND(E103&gt;=CompA,E103&lt;=CompB),"Yes","No"),"")</f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10" t="s">
        <v>9</v>
      </c>
      <c r="B133" s="111"/>
      <c r="C133" s="112">
        <f>SUM(C8:C132)</f>
        <v>0</v>
      </c>
      <c r="D133" s="112">
        <f>SUM(D8:D132)</f>
        <v>0</v>
      </c>
      <c r="E133" s="113" t="e">
        <f t="shared" si="6"/>
        <v>#DIV/0!</v>
      </c>
      <c r="F133" s="114"/>
      <c r="G133" s="115"/>
      <c r="H133" s="115"/>
    </row>
  </sheetData>
  <sheetProtection password="DDB1" sheet="1" selectLockedCells="1"/>
  <mergeCells count="6">
    <mergeCell ref="F4:G4"/>
    <mergeCell ref="F5:G5"/>
    <mergeCell ref="A3:H3"/>
    <mergeCell ref="A133:B133"/>
    <mergeCell ref="A1:C1"/>
    <mergeCell ref="A5:E5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
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view="pageLayout" workbookViewId="0" topLeftCell="A19">
      <selection activeCell="A8" sqref="A8"/>
    </sheetView>
  </sheetViews>
  <sheetFormatPr defaultColWidth="8.625" defaultRowHeight="12.75"/>
  <cols>
    <col min="1" max="1" width="27.50390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2.125" style="1" customWidth="1"/>
    <col min="7" max="7" width="23.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92" t="s">
        <v>1</v>
      </c>
      <c r="B1" s="92"/>
      <c r="C1" s="92"/>
      <c r="D1" s="6"/>
      <c r="E1" s="5"/>
      <c r="F1" s="5"/>
    </row>
    <row r="2" ht="13.5" thickBot="1"/>
    <row r="3" spans="1:8" ht="18" thickBot="1">
      <c r="A3" s="88" t="s">
        <v>4</v>
      </c>
      <c r="B3" s="89"/>
      <c r="C3" s="89"/>
      <c r="D3" s="89"/>
      <c r="E3" s="89"/>
      <c r="F3" s="89"/>
      <c r="G3" s="89"/>
      <c r="H3" s="85"/>
    </row>
    <row r="4" spans="1:9" ht="13.5" thickBot="1">
      <c r="A4" s="17"/>
      <c r="B4" s="18"/>
      <c r="C4" s="19"/>
      <c r="D4" s="20"/>
      <c r="E4" s="21"/>
      <c r="F4" s="95" t="s">
        <v>11</v>
      </c>
      <c r="G4" s="96"/>
      <c r="H4" s="22" t="e">
        <f>ROUND(+E131*0.85,1)</f>
        <v>#DIV/0!</v>
      </c>
      <c r="I4" s="35"/>
    </row>
    <row r="5" spans="1:9" ht="23.25" customHeight="1" thickBot="1">
      <c r="A5" s="100" t="s">
        <v>13</v>
      </c>
      <c r="B5" s="101"/>
      <c r="C5" s="101"/>
      <c r="D5" s="101"/>
      <c r="E5" s="102"/>
      <c r="F5" s="116" t="s">
        <v>12</v>
      </c>
      <c r="G5" s="117"/>
      <c r="H5" s="22" t="e">
        <f>ROUND(+E131*1.15,1)</f>
        <v>#DIV/0!</v>
      </c>
      <c r="I5" s="35"/>
    </row>
    <row r="6" spans="1:9" ht="13.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26">
        <v>7</v>
      </c>
      <c r="H6" s="26">
        <v>8</v>
      </c>
      <c r="I6" s="35"/>
    </row>
    <row r="7" spans="1:9" ht="40.5" customHeight="1" thickBot="1">
      <c r="A7" s="118" t="s">
        <v>2</v>
      </c>
      <c r="B7" s="119" t="s">
        <v>0</v>
      </c>
      <c r="C7" s="119" t="s">
        <v>5</v>
      </c>
      <c r="D7" s="119" t="s">
        <v>6</v>
      </c>
      <c r="E7" s="119" t="s">
        <v>7</v>
      </c>
      <c r="F7" s="118" t="s">
        <v>8</v>
      </c>
      <c r="G7" s="120"/>
      <c r="H7" s="120"/>
      <c r="I7" s="35"/>
    </row>
    <row r="8" spans="1:9" ht="13.5" thickBot="1">
      <c r="A8" s="27"/>
      <c r="B8" s="28"/>
      <c r="C8" s="28"/>
      <c r="D8" s="28"/>
      <c r="E8" s="38"/>
      <c r="F8" s="30"/>
      <c r="G8" s="30"/>
      <c r="H8" s="30"/>
      <c r="I8" s="35"/>
    </row>
    <row r="9" spans="1:10" ht="13.5" thickBot="1">
      <c r="A9" s="27"/>
      <c r="B9" s="28"/>
      <c r="C9" s="28"/>
      <c r="D9" s="28"/>
      <c r="E9" s="38"/>
      <c r="F9" s="30"/>
      <c r="G9" s="31"/>
      <c r="H9" s="31"/>
      <c r="I9" s="20"/>
      <c r="J9" s="2"/>
    </row>
    <row r="10" spans="1:10" ht="13.5" thickBot="1">
      <c r="A10" s="36"/>
      <c r="B10" s="28"/>
      <c r="C10" s="28"/>
      <c r="D10" s="28"/>
      <c r="E10" s="38"/>
      <c r="F10" s="30"/>
      <c r="G10" s="32"/>
      <c r="H10" s="32"/>
      <c r="I10" s="37"/>
      <c r="J10" s="2"/>
    </row>
    <row r="11" spans="1:10" ht="13.5" thickBot="1">
      <c r="A11" s="36"/>
      <c r="B11" s="28"/>
      <c r="C11" s="28"/>
      <c r="D11" s="28"/>
      <c r="E11" s="38"/>
      <c r="F11" s="30"/>
      <c r="G11" s="32"/>
      <c r="H11" s="32"/>
      <c r="I11" s="37"/>
      <c r="J11" s="2"/>
    </row>
    <row r="12" spans="1:10" ht="13.5" thickBot="1">
      <c r="A12" s="27"/>
      <c r="B12" s="28"/>
      <c r="C12" s="28"/>
      <c r="D12" s="28"/>
      <c r="E12" s="38"/>
      <c r="F12" s="30"/>
      <c r="G12" s="33"/>
      <c r="H12" s="34"/>
      <c r="I12" s="37"/>
      <c r="J12" s="2"/>
    </row>
    <row r="13" spans="1:10" ht="13.5" thickBot="1">
      <c r="A13" s="27"/>
      <c r="B13" s="28"/>
      <c r="C13" s="28"/>
      <c r="D13" s="28"/>
      <c r="E13" s="38"/>
      <c r="F13" s="30"/>
      <c r="G13" s="34"/>
      <c r="H13" s="34"/>
      <c r="I13" s="37"/>
      <c r="J13" s="2"/>
    </row>
    <row r="14" spans="1:9" ht="13.5" thickBot="1">
      <c r="A14" s="27"/>
      <c r="B14" s="28"/>
      <c r="C14" s="28"/>
      <c r="D14" s="28"/>
      <c r="E14" s="38"/>
      <c r="F14" s="30"/>
      <c r="G14" s="33"/>
      <c r="H14" s="33"/>
      <c r="I14" s="35"/>
    </row>
    <row r="15" spans="1:9" ht="13.5" thickBot="1">
      <c r="A15" s="27" t="s">
        <v>10</v>
      </c>
      <c r="B15" s="28"/>
      <c r="C15" s="28"/>
      <c r="D15" s="28"/>
      <c r="E15" s="38"/>
      <c r="F15" s="30"/>
      <c r="G15" s="33"/>
      <c r="H15" s="33"/>
      <c r="I15" s="35"/>
    </row>
    <row r="16" spans="1:9" ht="13.5" thickBot="1">
      <c r="A16" s="27"/>
      <c r="B16" s="28"/>
      <c r="C16" s="28"/>
      <c r="D16" s="28"/>
      <c r="E16" s="38"/>
      <c r="F16" s="30"/>
      <c r="G16" s="33"/>
      <c r="H16" s="33"/>
      <c r="I16" s="35"/>
    </row>
    <row r="17" spans="1:9" ht="13.5" thickBot="1">
      <c r="A17" s="27" t="s">
        <v>3</v>
      </c>
      <c r="B17" s="28"/>
      <c r="C17" s="28"/>
      <c r="D17" s="28"/>
      <c r="E17" s="38"/>
      <c r="F17" s="30"/>
      <c r="G17" s="34"/>
      <c r="H17" s="33"/>
      <c r="I17" s="35"/>
    </row>
    <row r="18" spans="1:9" ht="13.5" thickBot="1">
      <c r="A18" s="27"/>
      <c r="B18" s="28"/>
      <c r="C18" s="28"/>
      <c r="D18" s="28"/>
      <c r="E18" s="38"/>
      <c r="F18" s="30"/>
      <c r="G18" s="33"/>
      <c r="H18" s="33"/>
      <c r="I18" s="35"/>
    </row>
    <row r="19" spans="1:9" ht="13.5" thickBot="1">
      <c r="A19" s="27"/>
      <c r="B19" s="28"/>
      <c r="C19" s="28"/>
      <c r="D19" s="28"/>
      <c r="E19" s="38"/>
      <c r="F19" s="30"/>
      <c r="G19" s="33"/>
      <c r="H19" s="33"/>
      <c r="I19" s="35"/>
    </row>
    <row r="20" spans="1:9" ht="13.5" thickBot="1">
      <c r="A20" s="27"/>
      <c r="B20" s="28"/>
      <c r="C20" s="28"/>
      <c r="D20" s="28"/>
      <c r="E20" s="38"/>
      <c r="F20" s="30"/>
      <c r="G20" s="33"/>
      <c r="H20" s="33"/>
      <c r="I20" s="35"/>
    </row>
    <row r="21" spans="1:9" ht="13.5" thickBot="1">
      <c r="A21" s="27"/>
      <c r="B21" s="28"/>
      <c r="C21" s="28"/>
      <c r="D21" s="28"/>
      <c r="E21" s="29">
        <f aca="true" t="shared" si="0" ref="E21:E37">IF(ISNUMBER(D21),ROUND(C21/D21,1),"")</f>
      </c>
      <c r="F21" s="30">
        <f aca="true" t="shared" si="1" ref="F21:F37">IF(ISNUMBER(E21),IF(AND(E21&gt;=CompA,E21&lt;=CompB),"Yes","No"),"")</f>
      </c>
      <c r="G21" s="33"/>
      <c r="H21" s="33"/>
      <c r="I21" s="35"/>
    </row>
    <row r="22" spans="1:9" ht="13.5" thickBot="1">
      <c r="A22" s="27"/>
      <c r="B22" s="28"/>
      <c r="C22" s="28"/>
      <c r="D22" s="28"/>
      <c r="E22" s="29">
        <f t="shared" si="0"/>
      </c>
      <c r="F22" s="30">
        <f t="shared" si="1"/>
      </c>
      <c r="G22" s="33"/>
      <c r="H22" s="33"/>
      <c r="I22" s="35"/>
    </row>
    <row r="23" spans="1:9" ht="13.5" thickBot="1">
      <c r="A23" s="27"/>
      <c r="B23" s="28"/>
      <c r="C23" s="28"/>
      <c r="D23" s="28"/>
      <c r="E23" s="29">
        <f t="shared" si="0"/>
      </c>
      <c r="F23" s="30">
        <f t="shared" si="1"/>
      </c>
      <c r="G23" s="33"/>
      <c r="H23" s="33"/>
      <c r="I23" s="35"/>
    </row>
    <row r="24" spans="1:9" ht="13.5" thickBot="1">
      <c r="A24" s="27"/>
      <c r="B24" s="28"/>
      <c r="C24" s="28"/>
      <c r="D24" s="28"/>
      <c r="E24" s="29">
        <f t="shared" si="0"/>
      </c>
      <c r="F24" s="30">
        <f t="shared" si="1"/>
      </c>
      <c r="G24" s="33"/>
      <c r="H24" s="33"/>
      <c r="I24" s="35"/>
    </row>
    <row r="25" spans="1:9" ht="13.5" thickBot="1">
      <c r="A25" s="27"/>
      <c r="B25" s="28"/>
      <c r="C25" s="28"/>
      <c r="D25" s="28"/>
      <c r="E25" s="29">
        <f t="shared" si="0"/>
      </c>
      <c r="F25" s="30">
        <f t="shared" si="1"/>
      </c>
      <c r="G25" s="33"/>
      <c r="H25" s="33"/>
      <c r="I25" s="35"/>
    </row>
    <row r="26" spans="1:9" ht="13.5" thickBot="1">
      <c r="A26" s="27"/>
      <c r="B26" s="28"/>
      <c r="C26" s="28"/>
      <c r="D26" s="28"/>
      <c r="E26" s="29">
        <f t="shared" si="0"/>
      </c>
      <c r="F26" s="30">
        <f t="shared" si="1"/>
      </c>
      <c r="G26" s="33"/>
      <c r="H26" s="33"/>
      <c r="I26" s="35"/>
    </row>
    <row r="27" spans="1:9" ht="13.5" thickBot="1">
      <c r="A27" s="27"/>
      <c r="B27" s="28"/>
      <c r="C27" s="28"/>
      <c r="D27" s="28"/>
      <c r="E27" s="29">
        <f t="shared" si="0"/>
      </c>
      <c r="F27" s="30">
        <f t="shared" si="1"/>
      </c>
      <c r="G27" s="33"/>
      <c r="H27" s="33"/>
      <c r="I27" s="35"/>
    </row>
    <row r="28" spans="1:9" ht="13.5" thickBot="1">
      <c r="A28" s="27"/>
      <c r="B28" s="28"/>
      <c r="C28" s="28"/>
      <c r="D28" s="28"/>
      <c r="E28" s="29">
        <f t="shared" si="0"/>
      </c>
      <c r="F28" s="30">
        <f t="shared" si="1"/>
      </c>
      <c r="G28" s="33"/>
      <c r="H28" s="33"/>
      <c r="I28" s="35"/>
    </row>
    <row r="29" spans="1:8" ht="13.5" thickBot="1">
      <c r="A29" s="10"/>
      <c r="B29" s="7"/>
      <c r="C29" s="7"/>
      <c r="D29" s="7"/>
      <c r="E29" s="8">
        <f t="shared" si="0"/>
      </c>
      <c r="F29" s="9">
        <f t="shared" si="1"/>
      </c>
      <c r="G29" s="11"/>
      <c r="H29" s="11"/>
    </row>
    <row r="30" spans="1:8" ht="13.5" thickBot="1">
      <c r="A30" s="10"/>
      <c r="B30" s="7"/>
      <c r="C30" s="7"/>
      <c r="D30" s="7"/>
      <c r="E30" s="8">
        <f t="shared" si="0"/>
      </c>
      <c r="F30" s="9">
        <f t="shared" si="1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aca="true" t="shared" si="2" ref="E38:E69">IF(ISNUMBER(D38),ROUND(C38/D38,1),"")</f>
      </c>
      <c r="F38" s="9">
        <f aca="true" t="shared" si="3" ref="F38:F69">IF(ISNUMBER(E38),IF(AND(E38&gt;=CompA,E38&lt;=CompB),"Yes","No"),"")</f>
      </c>
      <c r="G38" s="11"/>
      <c r="H38" s="11"/>
    </row>
    <row r="39" spans="1:8" ht="13.5" thickBot="1">
      <c r="A39" s="10"/>
      <c r="B39" s="7"/>
      <c r="C39" s="7"/>
      <c r="D39" s="7"/>
      <c r="E39" s="8">
        <f t="shared" si="2"/>
      </c>
      <c r="F39" s="9">
        <f t="shared" si="3"/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aca="true" t="shared" si="4" ref="E70:E101">IF(ISNUMBER(D70),ROUND(C70/D70,1),"")</f>
      </c>
      <c r="F70" s="9">
        <f aca="true" t="shared" si="5" ref="F70:F101">IF(ISNUMBER(E70),IF(AND(E70&gt;=CompA,E70&lt;=CompB),"Yes","No"),"")</f>
      </c>
      <c r="G70" s="11"/>
      <c r="H70" s="11"/>
    </row>
    <row r="71" spans="1:8" ht="13.5" thickBot="1">
      <c r="A71" s="10"/>
      <c r="B71" s="7"/>
      <c r="C71" s="7"/>
      <c r="D71" s="7"/>
      <c r="E71" s="8">
        <f t="shared" si="4"/>
      </c>
      <c r="F71" s="9">
        <f t="shared" si="5"/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aca="true" t="shared" si="6" ref="E102:E131">IF(ISNUMBER(D102),ROUND(C102/D102,1),"")</f>
      </c>
      <c r="F102" s="9">
        <f aca="true" t="shared" si="7" ref="F102:F130">IF(ISNUMBER(E102),IF(AND(E102&gt;=CompA,E102&lt;=CompB),"Yes","No"),"")</f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6"/>
      </c>
      <c r="F103" s="9">
        <f t="shared" si="7"/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>IF(ISNUMBER(D127),ROUND(C127/D127,1),"")</f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93" t="s">
        <v>9</v>
      </c>
      <c r="B131" s="94"/>
      <c r="C131" s="12">
        <f>SUM(C8:C130)</f>
        <v>0</v>
      </c>
      <c r="D131" s="12">
        <f>SUM(D8:D130)</f>
        <v>0</v>
      </c>
      <c r="E131" s="13" t="e">
        <f t="shared" si="6"/>
        <v>#DIV/0!</v>
      </c>
      <c r="F131" s="14"/>
      <c r="G131" s="15"/>
      <c r="H131" s="16"/>
    </row>
    <row r="132" ht="12.75">
      <c r="E132" s="39">
        <f>SUM(E8:E20)</f>
        <v>0</v>
      </c>
    </row>
  </sheetData>
  <sheetProtection password="DDB1" sheet="1" selectLockedCells="1"/>
  <mergeCells count="6">
    <mergeCell ref="F4:G4"/>
    <mergeCell ref="F5:G5"/>
    <mergeCell ref="A3:H3"/>
    <mergeCell ref="A131:B131"/>
    <mergeCell ref="A1:C1"/>
    <mergeCell ref="A5:E5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2024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91" workbookViewId="0" topLeftCell="A1">
      <selection activeCell="A8" sqref="A8"/>
    </sheetView>
  </sheetViews>
  <sheetFormatPr defaultColWidth="8.625" defaultRowHeight="12.75"/>
  <cols>
    <col min="1" max="1" width="36.50390625" style="1" customWidth="1"/>
    <col min="2" max="2" width="8.50390625" style="1" customWidth="1"/>
    <col min="3" max="3" width="10.50390625" style="1" customWidth="1"/>
    <col min="4" max="4" width="12.25390625" style="1" customWidth="1"/>
    <col min="5" max="5" width="12.50390625" style="1" customWidth="1"/>
    <col min="6" max="6" width="12.875" style="1" customWidth="1"/>
    <col min="7" max="7" width="20.87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92" t="s">
        <v>1</v>
      </c>
      <c r="B1" s="92"/>
      <c r="C1" s="92"/>
      <c r="D1" s="6"/>
      <c r="E1" s="5"/>
      <c r="F1" s="5"/>
    </row>
    <row r="2" ht="13.5" thickBot="1"/>
    <row r="3" spans="1:8" ht="18" thickBot="1">
      <c r="A3" s="88" t="s">
        <v>4</v>
      </c>
      <c r="B3" s="89"/>
      <c r="C3" s="89"/>
      <c r="D3" s="89"/>
      <c r="E3" s="89"/>
      <c r="F3" s="89"/>
      <c r="G3" s="89"/>
      <c r="H3" s="85"/>
    </row>
    <row r="4" spans="1:8" ht="13.5" thickBot="1">
      <c r="A4" s="17"/>
      <c r="B4" s="18"/>
      <c r="C4" s="19"/>
      <c r="D4" s="20"/>
      <c r="E4" s="21"/>
      <c r="F4" s="95" t="s">
        <v>11</v>
      </c>
      <c r="G4" s="96"/>
      <c r="H4" s="22" t="e">
        <f>ROUND(+E134*0.85,1)</f>
        <v>#DIV/0!</v>
      </c>
    </row>
    <row r="5" spans="1:8" ht="19.5" customHeight="1" thickBot="1">
      <c r="A5" s="97" t="s">
        <v>14</v>
      </c>
      <c r="B5" s="98"/>
      <c r="C5" s="98"/>
      <c r="D5" s="98"/>
      <c r="E5" s="99"/>
      <c r="F5" s="116" t="s">
        <v>12</v>
      </c>
      <c r="G5" s="117"/>
      <c r="H5" s="22" t="e">
        <f>ROUND(+E134*1.15,1)</f>
        <v>#DIV/0!</v>
      </c>
    </row>
    <row r="6" spans="1:8" ht="13.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26">
        <v>7</v>
      </c>
      <c r="H6" s="26">
        <v>8</v>
      </c>
    </row>
    <row r="7" spans="1:8" ht="40.5" customHeight="1" thickBot="1">
      <c r="A7" s="118" t="s">
        <v>2</v>
      </c>
      <c r="B7" s="119" t="s">
        <v>0</v>
      </c>
      <c r="C7" s="119" t="s">
        <v>5</v>
      </c>
      <c r="D7" s="119" t="s">
        <v>6</v>
      </c>
      <c r="E7" s="119" t="s">
        <v>7</v>
      </c>
      <c r="F7" s="121" t="s">
        <v>8</v>
      </c>
      <c r="G7" s="121"/>
      <c r="H7" s="121"/>
    </row>
    <row r="8" spans="1:8" ht="13.5" thickBot="1">
      <c r="A8" s="27"/>
      <c r="B8" s="28"/>
      <c r="C8" s="28"/>
      <c r="D8" s="28"/>
      <c r="E8" s="29">
        <f aca="true" t="shared" si="0" ref="E8:E39">IF(ISNUMBER(D8),ROUND(C8/D8,1),"")</f>
      </c>
      <c r="F8" s="30">
        <f aca="true" t="shared" si="1" ref="F8:F39">IF(ISNUMBER(E8),IF(AND(E8&gt;=CompA,E8&lt;=CompB),"Yes","No"),"")</f>
      </c>
      <c r="G8" s="30"/>
      <c r="H8" s="30"/>
    </row>
    <row r="9" spans="1:10" ht="13.5" thickBot="1">
      <c r="A9" s="27"/>
      <c r="B9" s="28"/>
      <c r="C9" s="28"/>
      <c r="D9" s="28"/>
      <c r="E9" s="29">
        <f t="shared" si="0"/>
      </c>
      <c r="F9" s="30">
        <f t="shared" si="1"/>
      </c>
      <c r="G9" s="31"/>
      <c r="H9" s="31"/>
      <c r="I9" s="4"/>
      <c r="J9" s="2"/>
    </row>
    <row r="10" spans="1:10" ht="13.5" thickBot="1">
      <c r="A10" s="27"/>
      <c r="B10" s="28"/>
      <c r="C10" s="28"/>
      <c r="D10" s="28"/>
      <c r="E10" s="29">
        <f t="shared" si="0"/>
      </c>
      <c r="F10" s="30">
        <f t="shared" si="1"/>
      </c>
      <c r="G10" s="32"/>
      <c r="H10" s="32"/>
      <c r="I10" s="3"/>
      <c r="J10" s="2"/>
    </row>
    <row r="11" spans="1:10" ht="13.5" thickBot="1">
      <c r="A11" s="27"/>
      <c r="B11" s="28"/>
      <c r="C11" s="28"/>
      <c r="D11" s="28"/>
      <c r="E11" s="29">
        <f t="shared" si="0"/>
      </c>
      <c r="F11" s="30">
        <f t="shared" si="1"/>
      </c>
      <c r="G11" s="32"/>
      <c r="H11" s="32"/>
      <c r="I11" s="3"/>
      <c r="J11" s="2"/>
    </row>
    <row r="12" spans="1:10" ht="13.5" thickBot="1">
      <c r="A12" s="27"/>
      <c r="B12" s="28"/>
      <c r="C12" s="28"/>
      <c r="D12" s="28"/>
      <c r="E12" s="29">
        <f t="shared" si="0"/>
      </c>
      <c r="F12" s="30">
        <f t="shared" si="1"/>
      </c>
      <c r="G12" s="33"/>
      <c r="H12" s="34"/>
      <c r="I12" s="3"/>
      <c r="J12" s="2"/>
    </row>
    <row r="13" spans="1:10" ht="13.5" thickBot="1">
      <c r="A13" s="27"/>
      <c r="B13" s="28"/>
      <c r="C13" s="28"/>
      <c r="D13" s="28"/>
      <c r="E13" s="29">
        <f t="shared" si="0"/>
      </c>
      <c r="F13" s="30">
        <f t="shared" si="1"/>
      </c>
      <c r="G13" s="34"/>
      <c r="H13" s="34"/>
      <c r="I13" s="3"/>
      <c r="J13" s="2"/>
    </row>
    <row r="14" spans="1:8" ht="13.5" thickBot="1">
      <c r="A14" s="27"/>
      <c r="B14" s="28"/>
      <c r="C14" s="28"/>
      <c r="D14" s="28"/>
      <c r="E14" s="29">
        <f t="shared" si="0"/>
      </c>
      <c r="F14" s="30">
        <f t="shared" si="1"/>
      </c>
      <c r="G14" s="33"/>
      <c r="H14" s="33"/>
    </row>
    <row r="15" spans="1:8" ht="13.5" thickBot="1">
      <c r="A15" s="27"/>
      <c r="B15" s="28"/>
      <c r="C15" s="28"/>
      <c r="D15" s="28"/>
      <c r="E15" s="29">
        <f t="shared" si="0"/>
      </c>
      <c r="F15" s="30">
        <f t="shared" si="1"/>
      </c>
      <c r="G15" s="33"/>
      <c r="H15" s="33"/>
    </row>
    <row r="16" spans="1:8" ht="13.5" thickBot="1">
      <c r="A16" s="27"/>
      <c r="B16" s="28"/>
      <c r="C16" s="28"/>
      <c r="D16" s="28"/>
      <c r="E16" s="29">
        <f t="shared" si="0"/>
      </c>
      <c r="F16" s="30">
        <f t="shared" si="1"/>
      </c>
      <c r="G16" s="33"/>
      <c r="H16" s="33"/>
    </row>
    <row r="17" spans="1:8" ht="13.5" thickBot="1">
      <c r="A17" s="27" t="s">
        <v>3</v>
      </c>
      <c r="B17" s="28"/>
      <c r="C17" s="28"/>
      <c r="D17" s="28"/>
      <c r="E17" s="29">
        <f t="shared" si="0"/>
      </c>
      <c r="F17" s="30">
        <f t="shared" si="1"/>
      </c>
      <c r="G17" s="34"/>
      <c r="H17" s="33"/>
    </row>
    <row r="18" spans="1:8" ht="13.5" thickBot="1">
      <c r="A18" s="27"/>
      <c r="B18" s="28"/>
      <c r="C18" s="28"/>
      <c r="D18" s="28"/>
      <c r="E18" s="29">
        <f t="shared" si="0"/>
      </c>
      <c r="F18" s="30">
        <f t="shared" si="1"/>
      </c>
      <c r="G18" s="33"/>
      <c r="H18" s="33"/>
    </row>
    <row r="19" spans="1:8" ht="13.5" thickBot="1">
      <c r="A19" s="27"/>
      <c r="B19" s="28"/>
      <c r="C19" s="28"/>
      <c r="D19" s="28"/>
      <c r="E19" s="29">
        <f t="shared" si="0"/>
      </c>
      <c r="F19" s="30">
        <f t="shared" si="1"/>
      </c>
      <c r="G19" s="33"/>
      <c r="H19" s="33"/>
    </row>
    <row r="20" spans="1:8" ht="13.5" thickBot="1">
      <c r="A20" s="27"/>
      <c r="B20" s="28"/>
      <c r="C20" s="28"/>
      <c r="D20" s="28"/>
      <c r="E20" s="29">
        <f t="shared" si="0"/>
      </c>
      <c r="F20" s="30">
        <f t="shared" si="1"/>
      </c>
      <c r="G20" s="33"/>
      <c r="H20" s="33"/>
    </row>
    <row r="21" spans="1:8" ht="13.5" thickBot="1">
      <c r="A21" s="27"/>
      <c r="B21" s="28"/>
      <c r="C21" s="28"/>
      <c r="D21" s="28"/>
      <c r="E21" s="29">
        <f t="shared" si="0"/>
      </c>
      <c r="F21" s="30">
        <f t="shared" si="1"/>
      </c>
      <c r="G21" s="33"/>
      <c r="H21" s="33"/>
    </row>
    <row r="22" spans="1:8" ht="13.5" thickBot="1">
      <c r="A22" s="27"/>
      <c r="B22" s="28"/>
      <c r="C22" s="28"/>
      <c r="D22" s="28"/>
      <c r="E22" s="29">
        <f t="shared" si="0"/>
      </c>
      <c r="F22" s="30">
        <f t="shared" si="1"/>
      </c>
      <c r="G22" s="33"/>
      <c r="H22" s="33"/>
    </row>
    <row r="23" spans="1:8" ht="13.5" thickBot="1">
      <c r="A23" s="27"/>
      <c r="B23" s="28"/>
      <c r="C23" s="28"/>
      <c r="D23" s="28"/>
      <c r="E23" s="29">
        <f t="shared" si="0"/>
      </c>
      <c r="F23" s="30">
        <f t="shared" si="1"/>
      </c>
      <c r="G23" s="33"/>
      <c r="H23" s="33"/>
    </row>
    <row r="24" spans="1:8" ht="13.5" thickBot="1">
      <c r="A24" s="27"/>
      <c r="B24" s="28"/>
      <c r="C24" s="28"/>
      <c r="D24" s="28"/>
      <c r="E24" s="29">
        <f t="shared" si="0"/>
      </c>
      <c r="F24" s="30">
        <f t="shared" si="1"/>
      </c>
      <c r="G24" s="33"/>
      <c r="H24" s="33"/>
    </row>
    <row r="25" spans="1:8" ht="13.5" thickBot="1">
      <c r="A25" s="27"/>
      <c r="B25" s="28"/>
      <c r="C25" s="28"/>
      <c r="D25" s="28"/>
      <c r="E25" s="29">
        <f t="shared" si="0"/>
      </c>
      <c r="F25" s="30">
        <f t="shared" si="1"/>
      </c>
      <c r="G25" s="33"/>
      <c r="H25" s="33"/>
    </row>
    <row r="26" spans="1:8" ht="13.5" thickBot="1">
      <c r="A26" s="27"/>
      <c r="B26" s="28"/>
      <c r="C26" s="28"/>
      <c r="D26" s="28"/>
      <c r="E26" s="29">
        <f t="shared" si="0"/>
      </c>
      <c r="F26" s="30">
        <f t="shared" si="1"/>
      </c>
      <c r="G26" s="33"/>
      <c r="H26" s="33"/>
    </row>
    <row r="27" spans="1:8" ht="13.5" thickBot="1">
      <c r="A27" s="27"/>
      <c r="B27" s="28"/>
      <c r="C27" s="28"/>
      <c r="D27" s="28"/>
      <c r="E27" s="29">
        <f t="shared" si="0"/>
      </c>
      <c r="F27" s="30">
        <f t="shared" si="1"/>
      </c>
      <c r="G27" s="33"/>
      <c r="H27" s="33"/>
    </row>
    <row r="28" spans="1:8" ht="13.5" thickBot="1">
      <c r="A28" s="27"/>
      <c r="B28" s="28"/>
      <c r="C28" s="28"/>
      <c r="D28" s="28"/>
      <c r="E28" s="29">
        <f t="shared" si="0"/>
      </c>
      <c r="F28" s="30">
        <f t="shared" si="1"/>
      </c>
      <c r="G28" s="33"/>
      <c r="H28" s="33"/>
    </row>
    <row r="29" spans="1:8" ht="13.5" thickBot="1">
      <c r="A29" s="27"/>
      <c r="B29" s="28"/>
      <c r="C29" s="28"/>
      <c r="D29" s="28"/>
      <c r="E29" s="29">
        <f t="shared" si="0"/>
      </c>
      <c r="F29" s="30">
        <f t="shared" si="1"/>
      </c>
      <c r="G29" s="33"/>
      <c r="H29" s="33"/>
    </row>
    <row r="30" spans="1:8" ht="13.5" thickBot="1">
      <c r="A30" s="27"/>
      <c r="B30" s="28"/>
      <c r="C30" s="28"/>
      <c r="D30" s="28"/>
      <c r="E30" s="29">
        <f t="shared" si="0"/>
      </c>
      <c r="F30" s="30">
        <f t="shared" si="1"/>
      </c>
      <c r="G30" s="33"/>
      <c r="H30" s="33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110" t="s">
        <v>9</v>
      </c>
      <c r="B134" s="111"/>
      <c r="C134" s="112">
        <f>SUM(C8:C133)</f>
        <v>0</v>
      </c>
      <c r="D134" s="112">
        <f>SUM(D8:D133)</f>
        <v>0</v>
      </c>
      <c r="E134" s="113" t="e">
        <f t="shared" si="6"/>
        <v>#DIV/0!</v>
      </c>
      <c r="F134" s="114"/>
      <c r="G134" s="115"/>
      <c r="H134" s="115"/>
    </row>
  </sheetData>
  <sheetProtection password="DDB1" sheet="1" selectLockedCells="1"/>
  <mergeCells count="6">
    <mergeCell ref="F4:G4"/>
    <mergeCell ref="F5:G5"/>
    <mergeCell ref="A3:H3"/>
    <mergeCell ref="A134:B134"/>
    <mergeCell ref="A1:C1"/>
    <mergeCell ref="A5:E5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81" workbookViewId="0" topLeftCell="A18">
      <selection activeCell="A18" sqref="A18"/>
    </sheetView>
  </sheetViews>
  <sheetFormatPr defaultColWidth="8.625" defaultRowHeight="12.75"/>
  <cols>
    <col min="1" max="1" width="39.875" style="1" customWidth="1"/>
    <col min="2" max="2" width="8.375" style="1" customWidth="1"/>
    <col min="3" max="3" width="10.50390625" style="1" customWidth="1"/>
    <col min="4" max="4" width="11.625" style="1" customWidth="1"/>
    <col min="5" max="5" width="12.25390625" style="1" customWidth="1"/>
    <col min="6" max="6" width="13.25390625" style="1" customWidth="1"/>
    <col min="7" max="7" width="20.625" style="1" customWidth="1"/>
    <col min="8" max="8" width="7.50390625" style="1" customWidth="1"/>
    <col min="9" max="9" width="11.375" style="1" customWidth="1"/>
    <col min="10" max="16384" width="8.625" style="1" customWidth="1"/>
  </cols>
  <sheetData>
    <row r="1" spans="1:6" ht="12.75">
      <c r="A1" s="92" t="s">
        <v>1</v>
      </c>
      <c r="B1" s="92"/>
      <c r="C1" s="92"/>
      <c r="D1" s="6"/>
      <c r="E1" s="5"/>
      <c r="F1" s="5"/>
    </row>
    <row r="2" ht="13.5" thickBot="1"/>
    <row r="3" spans="1:8" ht="18" thickBot="1">
      <c r="A3" s="88" t="s">
        <v>4</v>
      </c>
      <c r="B3" s="89"/>
      <c r="C3" s="89"/>
      <c r="D3" s="89"/>
      <c r="E3" s="89"/>
      <c r="F3" s="89"/>
      <c r="G3" s="89"/>
      <c r="H3" s="85"/>
    </row>
    <row r="4" spans="1:8" ht="13.5" thickBot="1">
      <c r="A4" s="17"/>
      <c r="B4" s="18"/>
      <c r="C4" s="19"/>
      <c r="D4" s="20"/>
      <c r="E4" s="21"/>
      <c r="F4" s="95" t="s">
        <v>11</v>
      </c>
      <c r="G4" s="96"/>
      <c r="H4" s="22" t="e">
        <f>ROUND(+E134*0.85,1)</f>
        <v>#DIV/0!</v>
      </c>
    </row>
    <row r="5" spans="1:8" ht="13.5" thickBot="1">
      <c r="A5" s="40" t="s">
        <v>14</v>
      </c>
      <c r="B5" s="122"/>
      <c r="C5" s="123"/>
      <c r="D5" s="122"/>
      <c r="E5" s="124"/>
      <c r="F5" s="116" t="s">
        <v>12</v>
      </c>
      <c r="G5" s="117"/>
      <c r="H5" s="22" t="e">
        <f>ROUND(+E134*1.15,1)</f>
        <v>#DIV/0!</v>
      </c>
    </row>
    <row r="6" spans="1:8" ht="13.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26">
        <v>7</v>
      </c>
      <c r="H6" s="26">
        <v>8</v>
      </c>
    </row>
    <row r="7" spans="1:8" ht="40.5" customHeight="1" thickBot="1">
      <c r="A7" s="118" t="s">
        <v>2</v>
      </c>
      <c r="B7" s="119" t="s">
        <v>0</v>
      </c>
      <c r="C7" s="119" t="s">
        <v>5</v>
      </c>
      <c r="D7" s="119" t="s">
        <v>6</v>
      </c>
      <c r="E7" s="119" t="s">
        <v>7</v>
      </c>
      <c r="F7" s="118" t="s">
        <v>8</v>
      </c>
      <c r="G7" s="118"/>
      <c r="H7" s="118"/>
    </row>
    <row r="8" spans="1:8" ht="13.5" thickBot="1">
      <c r="A8" s="27"/>
      <c r="B8" s="28"/>
      <c r="C8" s="28"/>
      <c r="D8" s="28"/>
      <c r="E8" s="29">
        <f aca="true" t="shared" si="0" ref="E8:E39">IF(ISNUMBER(D8),ROUND(C8/D8,1),"")</f>
      </c>
      <c r="F8" s="30">
        <f aca="true" t="shared" si="1" ref="F8:F39">IF(ISNUMBER(E8),IF(AND(E8&gt;=CompA,E8&lt;=CompB),"Yes","No"),"")</f>
      </c>
      <c r="G8" s="30"/>
      <c r="H8" s="30"/>
    </row>
    <row r="9" spans="1:10" ht="13.5" thickBot="1">
      <c r="A9" s="27"/>
      <c r="B9" s="28"/>
      <c r="C9" s="28"/>
      <c r="D9" s="28"/>
      <c r="E9" s="29">
        <f t="shared" si="0"/>
      </c>
      <c r="F9" s="30">
        <f t="shared" si="1"/>
      </c>
      <c r="G9" s="31"/>
      <c r="H9" s="31"/>
      <c r="I9" s="4"/>
      <c r="J9" s="2"/>
    </row>
    <row r="10" spans="1:10" ht="13.5" thickBot="1">
      <c r="A10" s="27"/>
      <c r="B10" s="28"/>
      <c r="C10" s="28"/>
      <c r="D10" s="28"/>
      <c r="E10" s="29">
        <f t="shared" si="0"/>
      </c>
      <c r="F10" s="30">
        <f t="shared" si="1"/>
      </c>
      <c r="G10" s="32"/>
      <c r="H10" s="32"/>
      <c r="I10" s="3"/>
      <c r="J10" s="2"/>
    </row>
    <row r="11" spans="1:10" ht="13.5" thickBot="1">
      <c r="A11" s="27"/>
      <c r="B11" s="28"/>
      <c r="C11" s="28"/>
      <c r="D11" s="28"/>
      <c r="E11" s="29">
        <f t="shared" si="0"/>
      </c>
      <c r="F11" s="30">
        <f t="shared" si="1"/>
      </c>
      <c r="G11" s="32"/>
      <c r="H11" s="32"/>
      <c r="I11" s="3"/>
      <c r="J11" s="2"/>
    </row>
    <row r="12" spans="1:10" ht="13.5" thickBot="1">
      <c r="A12" s="27"/>
      <c r="B12" s="28"/>
      <c r="C12" s="28"/>
      <c r="D12" s="28"/>
      <c r="E12" s="29">
        <f t="shared" si="0"/>
      </c>
      <c r="F12" s="30">
        <f t="shared" si="1"/>
      </c>
      <c r="G12" s="33"/>
      <c r="H12" s="34"/>
      <c r="I12" s="3"/>
      <c r="J12" s="2"/>
    </row>
    <row r="13" spans="1:10" ht="13.5" thickBot="1">
      <c r="A13" s="27"/>
      <c r="B13" s="28"/>
      <c r="C13" s="28"/>
      <c r="D13" s="28"/>
      <c r="E13" s="29">
        <f t="shared" si="0"/>
      </c>
      <c r="F13" s="30">
        <f t="shared" si="1"/>
      </c>
      <c r="G13" s="34"/>
      <c r="H13" s="34"/>
      <c r="I13" s="3"/>
      <c r="J13" s="2"/>
    </row>
    <row r="14" spans="1:8" ht="13.5" thickBot="1">
      <c r="A14" s="27"/>
      <c r="B14" s="28"/>
      <c r="C14" s="28"/>
      <c r="D14" s="28"/>
      <c r="E14" s="29">
        <f t="shared" si="0"/>
      </c>
      <c r="F14" s="30">
        <f t="shared" si="1"/>
      </c>
      <c r="G14" s="33"/>
      <c r="H14" s="33"/>
    </row>
    <row r="15" spans="1:8" ht="13.5" thickBot="1">
      <c r="A15" s="27"/>
      <c r="B15" s="28"/>
      <c r="C15" s="28"/>
      <c r="D15" s="28"/>
      <c r="E15" s="29">
        <f t="shared" si="0"/>
      </c>
      <c r="F15" s="30">
        <f t="shared" si="1"/>
      </c>
      <c r="G15" s="33"/>
      <c r="H15" s="33"/>
    </row>
    <row r="16" spans="1:8" ht="13.5" thickBot="1">
      <c r="A16" s="27"/>
      <c r="B16" s="28"/>
      <c r="C16" s="28"/>
      <c r="D16" s="28"/>
      <c r="E16" s="29">
        <f t="shared" si="0"/>
      </c>
      <c r="F16" s="30">
        <f t="shared" si="1"/>
      </c>
      <c r="G16" s="33"/>
      <c r="H16" s="33"/>
    </row>
    <row r="17" spans="1:8" ht="13.5" thickBot="1">
      <c r="A17" s="27" t="s">
        <v>3</v>
      </c>
      <c r="B17" s="28"/>
      <c r="C17" s="28"/>
      <c r="D17" s="28"/>
      <c r="E17" s="29">
        <f t="shared" si="0"/>
      </c>
      <c r="F17" s="30">
        <f t="shared" si="1"/>
      </c>
      <c r="G17" s="34"/>
      <c r="H17" s="33"/>
    </row>
    <row r="18" spans="1:8" ht="13.5" thickBot="1">
      <c r="A18" s="27"/>
      <c r="B18" s="28"/>
      <c r="C18" s="28"/>
      <c r="D18" s="28"/>
      <c r="E18" s="29">
        <f t="shared" si="0"/>
      </c>
      <c r="F18" s="30">
        <f t="shared" si="1"/>
      </c>
      <c r="G18" s="33"/>
      <c r="H18" s="33"/>
    </row>
    <row r="19" spans="1:8" ht="13.5" thickBot="1">
      <c r="A19" s="27"/>
      <c r="B19" s="28"/>
      <c r="C19" s="28"/>
      <c r="D19" s="28"/>
      <c r="E19" s="29">
        <f t="shared" si="0"/>
      </c>
      <c r="F19" s="30">
        <f t="shared" si="1"/>
      </c>
      <c r="G19" s="33"/>
      <c r="H19" s="33"/>
    </row>
    <row r="20" spans="1:8" ht="13.5" thickBot="1">
      <c r="A20" s="27"/>
      <c r="B20" s="28"/>
      <c r="C20" s="28"/>
      <c r="D20" s="28"/>
      <c r="E20" s="29">
        <f t="shared" si="0"/>
      </c>
      <c r="F20" s="30">
        <f t="shared" si="1"/>
      </c>
      <c r="G20" s="33"/>
      <c r="H20" s="33"/>
    </row>
    <row r="21" spans="1:8" ht="13.5" thickBot="1">
      <c r="A21" s="27"/>
      <c r="B21" s="28"/>
      <c r="C21" s="28"/>
      <c r="D21" s="28"/>
      <c r="E21" s="29">
        <f t="shared" si="0"/>
      </c>
      <c r="F21" s="30">
        <f t="shared" si="1"/>
      </c>
      <c r="G21" s="33"/>
      <c r="H21" s="33"/>
    </row>
    <row r="22" spans="1:8" ht="13.5" thickBot="1">
      <c r="A22" s="27"/>
      <c r="B22" s="28"/>
      <c r="C22" s="28"/>
      <c r="D22" s="28"/>
      <c r="E22" s="29">
        <f t="shared" si="0"/>
      </c>
      <c r="F22" s="30">
        <f t="shared" si="1"/>
      </c>
      <c r="G22" s="33"/>
      <c r="H22" s="33"/>
    </row>
    <row r="23" spans="1:8" ht="13.5" thickBot="1">
      <c r="A23" s="27"/>
      <c r="B23" s="28"/>
      <c r="C23" s="28"/>
      <c r="D23" s="28"/>
      <c r="E23" s="29">
        <f t="shared" si="0"/>
      </c>
      <c r="F23" s="30">
        <f t="shared" si="1"/>
      </c>
      <c r="G23" s="33"/>
      <c r="H23" s="33"/>
    </row>
    <row r="24" spans="1:8" ht="13.5" thickBot="1">
      <c r="A24" s="27"/>
      <c r="B24" s="28"/>
      <c r="C24" s="28"/>
      <c r="D24" s="28"/>
      <c r="E24" s="29">
        <f t="shared" si="0"/>
      </c>
      <c r="F24" s="30">
        <f t="shared" si="1"/>
      </c>
      <c r="G24" s="33"/>
      <c r="H24" s="33"/>
    </row>
    <row r="25" spans="1:8" ht="13.5" thickBot="1">
      <c r="A25" s="27"/>
      <c r="B25" s="28"/>
      <c r="C25" s="28"/>
      <c r="D25" s="28"/>
      <c r="E25" s="29">
        <f t="shared" si="0"/>
      </c>
      <c r="F25" s="30">
        <f t="shared" si="1"/>
      </c>
      <c r="G25" s="33"/>
      <c r="H25" s="33"/>
    </row>
    <row r="26" spans="1:8" ht="13.5" thickBot="1">
      <c r="A26" s="27"/>
      <c r="B26" s="28"/>
      <c r="C26" s="28"/>
      <c r="D26" s="28"/>
      <c r="E26" s="29">
        <f t="shared" si="0"/>
      </c>
      <c r="F26" s="30">
        <f t="shared" si="1"/>
      </c>
      <c r="G26" s="33"/>
      <c r="H26" s="33"/>
    </row>
    <row r="27" spans="1:9" ht="13.5" thickBot="1">
      <c r="A27" s="27"/>
      <c r="B27" s="28"/>
      <c r="C27" s="28"/>
      <c r="D27" s="28"/>
      <c r="E27" s="29">
        <f t="shared" si="0"/>
      </c>
      <c r="F27" s="30">
        <f t="shared" si="1"/>
      </c>
      <c r="G27" s="33"/>
      <c r="H27" s="33"/>
      <c r="I27" s="35"/>
    </row>
    <row r="28" spans="1:8" ht="13.5" thickBot="1">
      <c r="A28" s="27"/>
      <c r="B28" s="28"/>
      <c r="C28" s="28"/>
      <c r="D28" s="28"/>
      <c r="E28" s="29">
        <f t="shared" si="0"/>
      </c>
      <c r="F28" s="30">
        <f t="shared" si="1"/>
      </c>
      <c r="G28" s="33"/>
      <c r="H28" s="33"/>
    </row>
    <row r="29" spans="1:8" ht="13.5" thickBot="1">
      <c r="A29" s="27"/>
      <c r="B29" s="28"/>
      <c r="C29" s="28"/>
      <c r="D29" s="28"/>
      <c r="E29" s="29">
        <f t="shared" si="0"/>
      </c>
      <c r="F29" s="30">
        <f t="shared" si="1"/>
      </c>
      <c r="G29" s="33"/>
      <c r="H29" s="33"/>
    </row>
    <row r="30" spans="1:8" ht="13.5" thickBot="1">
      <c r="A30" s="27"/>
      <c r="B30" s="28"/>
      <c r="C30" s="28"/>
      <c r="D30" s="28"/>
      <c r="E30" s="29">
        <f t="shared" si="0"/>
      </c>
      <c r="F30" s="30">
        <f t="shared" si="1"/>
      </c>
      <c r="G30" s="33"/>
      <c r="H30" s="33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90" t="s">
        <v>9</v>
      </c>
      <c r="B134" s="91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Enrollment Size Comparability Calculations 
All Title I Schools</oddHeader>
    <oddFooter>&amp;C&amp;"Helvetica LT Std,Regular"&amp;8Georgia Department of Education
June 2023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2021-06-17T01:57:21Z</cp:lastPrinted>
  <dcterms:created xsi:type="dcterms:W3CDTF">1997-03-06T20:37:05Z</dcterms:created>
  <dcterms:modified xsi:type="dcterms:W3CDTF">2024-06-20T11:34:17Z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