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Z:\PCGenesis Supporting Publications\CY2019_Publications\GASBO 2019\FINAL\"/>
    </mc:Choice>
  </mc:AlternateContent>
  <xr:revisionPtr revIDLastSave="0" documentId="13_ncr:1_{2E221816-3EF3-4CBA-8198-CD0C3304BBB1}" xr6:coauthVersionLast="43" xr6:coauthVersionMax="43" xr10:uidLastSave="{00000000-0000-0000-0000-000000000000}"/>
  <bookViews>
    <workbookView xWindow="-108" yWindow="-108" windowWidth="23256" windowHeight="12576" tabRatio="748" activeTab="1" xr2:uid="{00000000-000D-0000-FFFF-FFFF00000000}"/>
  </bookViews>
  <sheets>
    <sheet name="BMES Tech Invoice Import" sheetId="9" r:id="rId1"/>
    <sheet name="BMES Import" sheetId="12" r:id="rId2"/>
    <sheet name="DCHS Tech Invoice Import" sheetId="5" r:id="rId3"/>
    <sheet name="DCHS Import" sheetId="6" r:id="rId4"/>
    <sheet name="DCJH Tech Invoice Import" sheetId="8" r:id="rId5"/>
    <sheet name="DCJH Import" sheetId="11" r:id="rId6"/>
    <sheet name="DCMS Tech Invoice Import" sheetId="17" r:id="rId7"/>
    <sheet name="DCMS Import" sheetId="18" r:id="rId8"/>
    <sheet name="KES Tech Invoice Import" sheetId="7" r:id="rId9"/>
    <sheet name="KES Import" sheetId="10" r:id="rId10"/>
    <sheet name="MKV 1 Tech Invoice Import" sheetId="20" r:id="rId11"/>
    <sheet name="MKV Import" sheetId="19" r:id="rId12"/>
    <sheet name="RES Tech Invoice Import" sheetId="14" r:id="rId13"/>
    <sheet name="RES Import" sheetId="13" r:id="rId14"/>
    <sheet name="RVES Tech Invoice Import" sheetId="16" r:id="rId15"/>
    <sheet name="RVES Import" sheetId="15" r:id="rId16"/>
  </sheets>
  <definedNames>
    <definedName name="a" localSheetId="1">'DCHS Tech Invoice Import'!#REF!</definedName>
    <definedName name="a" localSheetId="5">'DCHS Tech Invoice Import'!#REF!</definedName>
    <definedName name="a" localSheetId="7">'DCHS Tech Invoice Import'!#REF!</definedName>
    <definedName name="a" localSheetId="6">'DCHS Tech Invoice Import'!#REF!</definedName>
    <definedName name="a" localSheetId="9">'DCHS Tech Invoice Import'!#REF!</definedName>
    <definedName name="a" localSheetId="10">'DCHS Tech Invoice Import'!#REF!</definedName>
    <definedName name="a" localSheetId="11">'DCHS Tech Invoice Import'!#REF!</definedName>
    <definedName name="a" localSheetId="13">'DCHS Tech Invoice Import'!#REF!</definedName>
    <definedName name="a" localSheetId="12">'DCHS Tech Invoice Import'!#REF!</definedName>
    <definedName name="a" localSheetId="15">'DCHS Tech Invoice Import'!#REF!</definedName>
    <definedName name="a" localSheetId="14">'DCHS Tech Invoice Import'!#REF!</definedName>
    <definedName name="a">'DCHS Tech Invoice Import'!#REF!</definedName>
    <definedName name="aaaaaaaa" localSheetId="7">IF('DCHS Tech Invoice Import'!$B1*'DCHS Tech Invoice Import'!$D1&gt;AmountForDiscount,1,0)</definedName>
    <definedName name="aaaaaaaa" localSheetId="6">IF('DCHS Tech Invoice Import'!$B1*'DCHS Tech Invoice Import'!$D1&gt;AmountForDiscount,1,0)</definedName>
    <definedName name="aaaaaaaa" localSheetId="10">IF('DCHS Tech Invoice Import'!$B1*'DCHS Tech Invoice Import'!$D1&gt;AmountForDiscount,1,0)</definedName>
    <definedName name="aaaaaaaa" localSheetId="11">IF('DCHS Tech Invoice Import'!$B1*'DCHS Tech Invoice Import'!$D1&gt;AmountForDiscount,1,0)</definedName>
    <definedName name="aaaaaaaa" localSheetId="13">IF('DCHS Tech Invoice Import'!$B1*'DCHS Tech Invoice Import'!$D1&gt;AmountForDiscount,1,0)</definedName>
    <definedName name="aaaaaaaa" localSheetId="12">IF('DCHS Tech Invoice Import'!$B1*'DCHS Tech Invoice Import'!$D1&gt;AmountForDiscount,1,0)</definedName>
    <definedName name="aaaaaaaa" localSheetId="15">IF('DCHS Tech Invoice Import'!$B1*'DCHS Tech Invoice Import'!$D1&gt;AmountForDiscount,1,0)</definedName>
    <definedName name="aaaaaaaa" localSheetId="14">IF('DCHS Tech Invoice Import'!$B1*'DCHS Tech Invoice Import'!$D1&gt;AmountForDiscount,1,0)</definedName>
    <definedName name="aaaaaaaa">IF('DCHS Tech Invoice Import'!$B1*'DCHS Tech Invoice Import'!$D1&gt;AmountForDiscount,1,0)</definedName>
    <definedName name="adawegew" localSheetId="7">InvoiceDetails[[#Headers],[Quantity]]</definedName>
    <definedName name="adawegew" localSheetId="6">InvoiceDetails[[#Headers],[Quantity]]</definedName>
    <definedName name="adawegew" localSheetId="10">InvoiceDetails[[#Headers],[Quantity]]</definedName>
    <definedName name="adawegew" localSheetId="11">InvoiceDetails[[#Headers],[Quantity]]</definedName>
    <definedName name="adawegew" localSheetId="13">InvoiceDetails[[#Headers],[Quantity]]</definedName>
    <definedName name="adawegew" localSheetId="12">InvoiceDetails[[#Headers],[Quantity]]</definedName>
    <definedName name="adawegew" localSheetId="15">InvoiceDetails[[#Headers],[Quantity]]</definedName>
    <definedName name="adawegew" localSheetId="14">InvoiceDetails[[#Headers],[Quantity]]</definedName>
    <definedName name="adawegew">InvoiceDetails[[#Headers],[Quantity]]</definedName>
    <definedName name="Additional_discount" localSheetId="1">'DCHS Tech Invoice Import'!#REF!</definedName>
    <definedName name="Additional_discount" localSheetId="0">'BMES Tech Invoice Import'!#REF!</definedName>
    <definedName name="Additional_discount" localSheetId="5">'DCHS Tech Invoice Import'!#REF!</definedName>
    <definedName name="Additional_discount" localSheetId="4">'DCJH Tech Invoice Import'!#REF!</definedName>
    <definedName name="Additional_discount" localSheetId="7">'DCHS Tech Invoice Import'!#REF!</definedName>
    <definedName name="Additional_discount" localSheetId="6">'DCMS Tech Invoice Import'!#REF!</definedName>
    <definedName name="Additional_discount" localSheetId="9">'DCHS Tech Invoice Import'!#REF!</definedName>
    <definedName name="Additional_discount" localSheetId="8">'KES Tech Invoice Import'!#REF!</definedName>
    <definedName name="Additional_discount" localSheetId="10">'MKV 1 Tech Invoice Import'!#REF!</definedName>
    <definedName name="Additional_discount" localSheetId="11">'DCHS Tech Invoice Import'!#REF!</definedName>
    <definedName name="Additional_discount" localSheetId="13">'DCHS Tech Invoice Import'!#REF!</definedName>
    <definedName name="Additional_discount" localSheetId="12">'RES Tech Invoice Import'!#REF!</definedName>
    <definedName name="Additional_discount" localSheetId="15">'DCHS Tech Invoice Import'!#REF!</definedName>
    <definedName name="Additional_discount" localSheetId="14">'RVES Tech Invoice Import'!#REF!</definedName>
    <definedName name="Additional_discount">'DCHS Tech Invoice Import'!#REF!</definedName>
    <definedName name="adgvaqweg" localSheetId="7">'DCHS Tech Invoice Import'!#REF!</definedName>
    <definedName name="adgvaqweg" localSheetId="6">'DCHS Tech Invoice Import'!#REF!</definedName>
    <definedName name="adgvaqweg" localSheetId="10">'DCHS Tech Invoice Import'!#REF!</definedName>
    <definedName name="adgvaqweg" localSheetId="11">'DCHS Tech Invoice Import'!#REF!</definedName>
    <definedName name="adgvaqweg" localSheetId="13">'DCHS Tech Invoice Import'!#REF!</definedName>
    <definedName name="adgvaqweg" localSheetId="12">'DCHS Tech Invoice Import'!#REF!</definedName>
    <definedName name="adgvaqweg" localSheetId="15">'DCHS Tech Invoice Import'!#REF!</definedName>
    <definedName name="adgvaqweg" localSheetId="14">'DCHS Tech Invoice Import'!#REF!</definedName>
    <definedName name="adgvaqweg">'DCHS Tech Invoice Import'!#REF!</definedName>
    <definedName name="Amount" localSheetId="1">'DCHS Tech Invoice Import'!$B1*'DCHS Tech Invoice Import'!$D1-IF('DCHS Tech Invoice Import'!$B1*'DCHS Tech Invoice Import'!$D1&gt;'BMES Import'!AmountForDiscount,1,0)*'DCHS Tech Invoice Import'!$B1*'DCHS Tech Invoice Import'!$D1*'BMES Import'!DiscountPercent</definedName>
    <definedName name="Amount" localSheetId="0">'BMES Tech Invoice Import'!$B1*'BMES Tech Invoice Import'!$D1-IF('BMES Tech Invoice Import'!$B1*'BMES Tech Invoice Import'!$D1&gt;'BMES Tech Invoice Import'!AmountForDiscount,1,0)*'BMES Tech Invoice Import'!$B1*'BMES Tech Invoice Import'!$D1*'BMES Tech Invoice Import'!DiscountPercent</definedName>
    <definedName name="Amount" localSheetId="5">'DCHS Tech Invoice Import'!$B1*'DCHS Tech Invoice Import'!$D1-IF('DCHS Tech Invoice Import'!$B1*'DCHS Tech Invoice Import'!$D1&gt;'DCJH Import'!AmountForDiscount,1,0)*'DCHS Tech Invoice Import'!$B1*'DCHS Tech Invoice Import'!$D1*'DCJH Import'!DiscountPercent</definedName>
    <definedName name="Amount" localSheetId="4">'DCJH Tech Invoice Import'!$B1*'DCJH Tech Invoice Import'!$D1-IF('DCJH Tech Invoice Import'!$B1*'DCJH Tech Invoice Import'!$D1&gt;'DCJH Tech Invoice Import'!AmountForDiscount,1,0)*'DCJH Tech Invoice Import'!$B1*'DCJH Tech Invoice Import'!$D1*'DCJH Tech Invoice Import'!DiscountPercent</definedName>
    <definedName name="Amount" localSheetId="7">'DCHS Tech Invoice Import'!$B1*'DCHS Tech Invoice Import'!$D1-IF('DCHS Tech Invoice Import'!$B1*'DCHS Tech Invoice Import'!$D1&gt;'DCMS Import'!AmountForDiscount,1,0)*'DCHS Tech Invoice Import'!$B1*'DCHS Tech Invoice Import'!$D1*'DCMS Import'!DiscountPercent</definedName>
    <definedName name="Amount" localSheetId="6">'DCMS Tech Invoice Import'!$B1*'DCMS Tech Invoice Import'!$D1-IF('DCMS Tech Invoice Import'!$B1*'DCMS Tech Invoice Import'!$D1&gt;'DCMS Tech Invoice Import'!AmountForDiscount,1,0)*'DCMS Tech Invoice Import'!$B1*'DCMS Tech Invoice Import'!$D1*'DCMS Tech Invoice Import'!DiscountPercent</definedName>
    <definedName name="Amount" localSheetId="9">'DCHS Tech Invoice Import'!$B1*'DCHS Tech Invoice Import'!$D1-IF('DCHS Tech Invoice Import'!$B1*'DCHS Tech Invoice Import'!$D1&gt;'KES Import'!AmountForDiscount,1,0)*'DCHS Tech Invoice Import'!$B1*'DCHS Tech Invoice Import'!$D1*'KES Import'!DiscountPercent</definedName>
    <definedName name="Amount" localSheetId="8">'KES Tech Invoice Import'!$B1*'KES Tech Invoice Import'!$D1-IF('KES Tech Invoice Import'!$B1*'KES Tech Invoice Import'!$D1&gt;'KES Tech Invoice Import'!AmountForDiscount,1,0)*'KES Tech Invoice Import'!$B1*'KES Tech Invoice Import'!$D1*'KES Tech Invoice Import'!DiscountPercent</definedName>
    <definedName name="Amount" localSheetId="10">'MKV 1 Tech Invoice Import'!$B1*'MKV 1 Tech Invoice Import'!$D1-IF('MKV 1 Tech Invoice Import'!$B1*'MKV 1 Tech Invoice Import'!$D1&gt;'MKV 1 Tech Invoice Import'!AmountForDiscount,1,0)*'MKV 1 Tech Invoice Import'!$B1*'MKV 1 Tech Invoice Import'!$D1*'MKV 1 Tech Invoice Import'!DiscountPercent</definedName>
    <definedName name="Amount" localSheetId="11">'DCHS Tech Invoice Import'!$B1*'DCHS Tech Invoice Import'!$D1-IF('DCHS Tech Invoice Import'!$B1*'DCHS Tech Invoice Import'!$D1&gt;'MKV Import'!AmountForDiscount,1,0)*'DCHS Tech Invoice Import'!$B1*'DCHS Tech Invoice Import'!$D1*'MKV Import'!DiscountPercent</definedName>
    <definedName name="Amount" localSheetId="13">'DCHS Tech Invoice Import'!$B1*'DCHS Tech Invoice Import'!$D1-IF('DCHS Tech Invoice Import'!$B1*'DCHS Tech Invoice Import'!$D1&gt;'RES Import'!AmountForDiscount,1,0)*'DCHS Tech Invoice Import'!$B1*'DCHS Tech Invoice Import'!$D1*'RES Import'!DiscountPercent</definedName>
    <definedName name="Amount" localSheetId="12">'RES Tech Invoice Import'!$B1*'RES Tech Invoice Import'!$D1-IF('RES Tech Invoice Import'!$B1*'RES Tech Invoice Import'!$D1&gt;'RES Tech Invoice Import'!AmountForDiscount,1,0)*'RES Tech Invoice Import'!$B1*'RES Tech Invoice Import'!$D1*'RES Tech Invoice Import'!DiscountPercent</definedName>
    <definedName name="Amount" localSheetId="15">'DCHS Tech Invoice Import'!$B1*'DCHS Tech Invoice Import'!$D1-IF('DCHS Tech Invoice Import'!$B1*'DCHS Tech Invoice Import'!$D1&gt;'RVES Import'!AmountForDiscount,1,0)*'DCHS Tech Invoice Import'!$B1*'DCHS Tech Invoice Import'!$D1*'RVES Import'!DiscountPercent</definedName>
    <definedName name="Amount" localSheetId="14">'RVES Tech Invoice Import'!$B1*'RVES Tech Invoice Import'!$D1-IF('RVES Tech Invoice Import'!$B1*'RVES Tech Invoice Import'!$D1&gt;'RVES Tech Invoice Import'!AmountForDiscount,1,0)*'RVES Tech Invoice Import'!$B1*'RVES Tech Invoice Import'!$D1*'RVES Tech Invoice Import'!DiscountPercent</definedName>
    <definedName name="Amount">'DCHS Tech Invoice Import'!$B1*'DCHS Tech Invoice Import'!$D1-IF('DCHS Tech Invoice Import'!$B1*'DCHS Tech Invoice Import'!$D1&gt;AmountForDiscount,1,0)*'DCHS Tech Invoice Import'!$B1*'DCHS Tech Invoice Import'!$D1*DiscountPercent</definedName>
    <definedName name="AmountForDiscount" localSheetId="1">'DCHS Tech Invoice Import'!#REF!</definedName>
    <definedName name="AmountForDiscount" localSheetId="0">'BMES Tech Invoice Import'!#REF!</definedName>
    <definedName name="AmountForDiscount" localSheetId="5">'DCHS Tech Invoice Import'!#REF!</definedName>
    <definedName name="AmountForDiscount" localSheetId="4">'DCJH Tech Invoice Import'!#REF!</definedName>
    <definedName name="AmountForDiscount" localSheetId="7">'DCHS Tech Invoice Import'!#REF!</definedName>
    <definedName name="AmountForDiscount" localSheetId="6">'DCMS Tech Invoice Import'!#REF!</definedName>
    <definedName name="AmountForDiscount" localSheetId="9">'DCHS Tech Invoice Import'!#REF!</definedName>
    <definedName name="AmountForDiscount" localSheetId="8">'KES Tech Invoice Import'!#REF!</definedName>
    <definedName name="AmountForDiscount" localSheetId="10">'MKV 1 Tech Invoice Import'!#REF!</definedName>
    <definedName name="AmountForDiscount" localSheetId="11">'DCHS Tech Invoice Import'!#REF!</definedName>
    <definedName name="AmountForDiscount" localSheetId="13">'DCHS Tech Invoice Import'!#REF!</definedName>
    <definedName name="AmountForDiscount" localSheetId="12">'RES Tech Invoice Import'!#REF!</definedName>
    <definedName name="AmountForDiscount" localSheetId="15">'DCHS Tech Invoice Import'!#REF!</definedName>
    <definedName name="AmountForDiscount" localSheetId="14">'RVES Tech Invoice Import'!#REF!</definedName>
    <definedName name="AmountForDiscount">'DCHS Tech Invoice Import'!#REF!</definedName>
    <definedName name="areabeaqew" localSheetId="7">InvoiceDetails[[#Headers],[Quantity]]</definedName>
    <definedName name="areabeaqew" localSheetId="6">InvoiceDetails[[#Headers],[Quantity]]</definedName>
    <definedName name="areabeaqew" localSheetId="10">InvoiceDetails[[#Headers],[Quantity]]</definedName>
    <definedName name="areabeaqew" localSheetId="11">InvoiceDetails[[#Headers],[Quantity]]</definedName>
    <definedName name="areabeaqew" localSheetId="13">InvoiceDetails[[#Headers],[Quantity]]</definedName>
    <definedName name="areabeaqew" localSheetId="12">InvoiceDetails[[#Headers],[Quantity]]</definedName>
    <definedName name="areabeaqew" localSheetId="15">InvoiceDetails[[#Headers],[Quantity]]</definedName>
    <definedName name="areabeaqew" localSheetId="14">InvoiceDetails[[#Headers],[Quantity]]</definedName>
    <definedName name="areabeaqew">InvoiceDetails[[#Headers],[Quantity]]</definedName>
    <definedName name="asdfad" localSheetId="1">('BMES Import'!nssgn-IF('BMES Import'!v&gt;0,'BMES Import'!v*'BMES Import'!nssgn,0))+(IF('BMES Import'!v&gt;0,'BMES Import'!nssgn-('BMES Import'!v*'BMES Import'!nssgn),'BMES Import'!nssgn)*'BMES Import'!dgghbgn)-'BMES Import'!dgjh</definedName>
    <definedName name="asdfad" localSheetId="7">('DCMS Import'!nssgn-IF('DCMS Import'!v&gt;0,'DCMS Import'!v*'DCMS Import'!nssgn,0))+(IF('DCMS Import'!v&gt;0,'DCMS Import'!nssgn-('DCMS Import'!v*'DCMS Import'!nssgn),'DCMS Import'!nssgn)*'DCMS Import'!dgghbgn)-'DCMS Import'!dgjh</definedName>
    <definedName name="asdfad" localSheetId="6">('DCMS Tech Invoice Import'!nssgn-IF('DCMS Tech Invoice Import'!v&gt;0,'DCMS Tech Invoice Import'!v*'DCMS Tech Invoice Import'!nssgn,0))+(IF('DCMS Tech Invoice Import'!v&gt;0,'DCMS Tech Invoice Import'!nssgn-('DCMS Tech Invoice Import'!v*'DCMS Tech Invoice Import'!nssgn),'DCMS Tech Invoice Import'!nssgn)*'DCMS Tech Invoice Import'!dgghbgn)-'DCMS Tech Invoice Import'!dgjh</definedName>
    <definedName name="asdfad" localSheetId="10">('MKV 1 Tech Invoice Import'!nssgn-IF('MKV 1 Tech Invoice Import'!v&gt;0,'MKV 1 Tech Invoice Import'!v*'MKV 1 Tech Invoice Import'!nssgn,0))+(IF('MKV 1 Tech Invoice Import'!v&gt;0,'MKV 1 Tech Invoice Import'!nssgn-('MKV 1 Tech Invoice Import'!v*'MKV 1 Tech Invoice Import'!nssgn),'MKV 1 Tech Invoice Import'!nssgn)*'MKV 1 Tech Invoice Import'!dgghbgn)-'MKV 1 Tech Invoice Import'!dgjh</definedName>
    <definedName name="asdfad" localSheetId="11">('MKV Import'!nssgn-IF('MKV Import'!v&gt;0,'MKV Import'!v*'MKV Import'!nssgn,0))+(IF('MKV Import'!v&gt;0,'MKV Import'!nssgn-('MKV Import'!v*'MKV Import'!nssgn),'MKV Import'!nssgn)*'MKV Import'!dgghbgn)-'MKV Import'!dgjh</definedName>
    <definedName name="asdfad" localSheetId="13">('RES Import'!nssgn-IF('RES Import'!v&gt;0,'RES Import'!v*'RES Import'!nssgn,0))+(IF('RES Import'!v&gt;0,'RES Import'!nssgn-('RES Import'!v*'RES Import'!nssgn),'RES Import'!nssgn)*'RES Import'!dgghbgn)-'RES Import'!dgjh</definedName>
    <definedName name="asdfad" localSheetId="12">('RES Tech Invoice Import'!nssgn-IF('RES Tech Invoice Import'!v&gt;0,'RES Tech Invoice Import'!v*'RES Tech Invoice Import'!nssgn,0))+(IF('RES Tech Invoice Import'!v&gt;0,'RES Tech Invoice Import'!nssgn-('RES Tech Invoice Import'!v*'RES Tech Invoice Import'!nssgn),'RES Tech Invoice Import'!nssgn)*'RES Tech Invoice Import'!dgghbgn)-'RES Tech Invoice Import'!dgjh</definedName>
    <definedName name="asdfad" localSheetId="15">('RVES Import'!nssgn-IF('RVES Import'!v&gt;0,'RVES Import'!v*'RVES Import'!nssgn,0))+(IF('RVES Import'!v&gt;0,'RVES Import'!nssgn-('RVES Import'!v*'RVES Import'!nssgn),'RVES Import'!nssgn)*'RVES Import'!dgghbgn)-'RVES Import'!dgjh</definedName>
    <definedName name="asdfad" localSheetId="14">('RVES Tech Invoice Import'!nssgn-IF('RVES Tech Invoice Import'!v&gt;0,'RVES Tech Invoice Import'!v*'RVES Tech Invoice Import'!nssgn,0))+(IF('RVES Tech Invoice Import'!v&gt;0,'RVES Tech Invoice Import'!nssgn-('RVES Tech Invoice Import'!v*'RVES Tech Invoice Import'!nssgn),'RVES Tech Invoice Import'!nssgn)*'RVES Tech Invoice Import'!dgghbgn)-'RVES Tech Invoice Import'!dgjh</definedName>
    <definedName name="asdfad">(nssgn-IF(v&gt;0,v*nssgn,0))+(IF(v&gt;0,nssgn-(v*nssgn),nssgn)*dgghbgn)-dgjh</definedName>
    <definedName name="asvbaeav" localSheetId="7">'DCHS Tech Invoice Import'!#REF!</definedName>
    <definedName name="asvbaeav" localSheetId="6">'DCHS Tech Invoice Import'!#REF!</definedName>
    <definedName name="asvbaeav" localSheetId="10">'DCHS Tech Invoice Import'!#REF!</definedName>
    <definedName name="asvbaeav" localSheetId="11">'DCHS Tech Invoice Import'!#REF!</definedName>
    <definedName name="asvbaeav" localSheetId="13">'DCHS Tech Invoice Import'!#REF!</definedName>
    <definedName name="asvbaeav" localSheetId="12">'DCHS Tech Invoice Import'!#REF!</definedName>
    <definedName name="asvbaeav" localSheetId="15">'DCHS Tech Invoice Import'!#REF!</definedName>
    <definedName name="asvbaeav" localSheetId="14">'DCHS Tech Invoice Import'!#REF!</definedName>
    <definedName name="asvbaeav">'DCHS Tech Invoice Import'!#REF!</definedName>
    <definedName name="Balance_due" localSheetId="1">('BMES Import'!subtotal-IF('BMES Import'!Additional_discount&gt;0,'BMES Import'!Additional_discount*'BMES Import'!subtotal,0))+(IF('BMES Import'!Additional_discount&gt;0,'BMES Import'!subtotal-('BMES Import'!Additional_discount*'BMES Import'!subtotal),'BMES Import'!subtotal)*'BMES Import'!Tax)-'BMES Import'!Credit</definedName>
    <definedName name="Balance_due" localSheetId="0">('BMES Tech Invoice Import'!subtotal-IF('BMES Tech Invoice Import'!Additional_discount&gt;0,'BMES Tech Invoice Import'!Additional_discount*'BMES Tech Invoice Import'!subtotal,0))+(IF('BMES Tech Invoice Import'!Additional_discount&gt;0,'BMES Tech Invoice Import'!subtotal-('BMES Tech Invoice Import'!Additional_discount*'BMES Tech Invoice Import'!subtotal),'BMES Tech Invoice Import'!subtotal)*'BMES Tech Invoice Import'!Tax)-'BMES Tech Invoice Import'!Credit</definedName>
    <definedName name="Balance_due" localSheetId="5">('DCJH Import'!subtotal-IF('DCJH Import'!Additional_discount&gt;0,'DCJH Import'!Additional_discount*'DCJH Import'!subtotal,0))+(IF('DCJH Import'!Additional_discount&gt;0,'DCJH Import'!subtotal-('DCJH Import'!Additional_discount*'DCJH Import'!subtotal),'DCJH Import'!subtotal)*'DCJH Import'!Tax)-'DCJH Import'!Credit</definedName>
    <definedName name="Balance_due" localSheetId="4">('DCJH Tech Invoice Import'!subtotal-IF('DCJH Tech Invoice Import'!Additional_discount&gt;0,'DCJH Tech Invoice Import'!Additional_discount*'DCJH Tech Invoice Import'!subtotal,0))+(IF('DCJH Tech Invoice Import'!Additional_discount&gt;0,'DCJH Tech Invoice Import'!subtotal-('DCJH Tech Invoice Import'!Additional_discount*'DCJH Tech Invoice Import'!subtotal),'DCJH Tech Invoice Import'!subtotal)*'DCJH Tech Invoice Import'!Tax)-'DCJH Tech Invoice Import'!Credit</definedName>
    <definedName name="Balance_due" localSheetId="7">('DCMS Import'!subtotal-IF('DCMS Import'!Additional_discount&gt;0,'DCMS Import'!Additional_discount*'DCMS Import'!subtotal,0))+(IF('DCMS Import'!Additional_discount&gt;0,'DCMS Import'!subtotal-('DCMS Import'!Additional_discount*'DCMS Import'!subtotal),'DCMS Import'!subtotal)*'DCMS Import'!Tax)-'DCMS Import'!Credit</definedName>
    <definedName name="Balance_due" localSheetId="6">('DCMS Tech Invoice Import'!subtotal-IF('DCMS Tech Invoice Import'!Additional_discount&gt;0,'DCMS Tech Invoice Import'!Additional_discount*'DCMS Tech Invoice Import'!subtotal,0))+(IF('DCMS Tech Invoice Import'!Additional_discount&gt;0,'DCMS Tech Invoice Import'!subtotal-('DCMS Tech Invoice Import'!Additional_discount*'DCMS Tech Invoice Import'!subtotal),'DCMS Tech Invoice Import'!subtotal)*'DCMS Tech Invoice Import'!Tax)-'DCMS Tech Invoice Import'!Credit</definedName>
    <definedName name="Balance_due" localSheetId="9">('KES Import'!subtotal-IF('KES Import'!Additional_discount&gt;0,'KES Import'!Additional_discount*'KES Import'!subtotal,0))+(IF('KES Import'!Additional_discount&gt;0,'KES Import'!subtotal-('KES Import'!Additional_discount*'KES Import'!subtotal),'KES Import'!subtotal)*'KES Import'!Tax)-'KES Import'!Credit</definedName>
    <definedName name="Balance_due" localSheetId="8">('KES Tech Invoice Import'!subtotal-IF('KES Tech Invoice Import'!Additional_discount&gt;0,'KES Tech Invoice Import'!Additional_discount*'KES Tech Invoice Import'!subtotal,0))+(IF('KES Tech Invoice Import'!Additional_discount&gt;0,'KES Tech Invoice Import'!subtotal-('KES Tech Invoice Import'!Additional_discount*'KES Tech Invoice Import'!subtotal),'KES Tech Invoice Import'!subtotal)*'KES Tech Invoice Import'!Tax)-'KES Tech Invoice Import'!Credit</definedName>
    <definedName name="Balance_due" localSheetId="10">('MKV 1 Tech Invoice Import'!subtotal-IF('MKV 1 Tech Invoice Import'!Additional_discount&gt;0,'MKV 1 Tech Invoice Import'!Additional_discount*'MKV 1 Tech Invoice Import'!subtotal,0))+(IF('MKV 1 Tech Invoice Import'!Additional_discount&gt;0,'MKV 1 Tech Invoice Import'!subtotal-('MKV 1 Tech Invoice Import'!Additional_discount*'MKV 1 Tech Invoice Import'!subtotal),'MKV 1 Tech Invoice Import'!subtotal)*'MKV 1 Tech Invoice Import'!Tax)-'MKV 1 Tech Invoice Import'!Credit</definedName>
    <definedName name="Balance_due" localSheetId="11">('MKV Import'!subtotal-IF('MKV Import'!Additional_discount&gt;0,'MKV Import'!Additional_discount*'MKV Import'!subtotal,0))+(IF('MKV Import'!Additional_discount&gt;0,'MKV Import'!subtotal-('MKV Import'!Additional_discount*'MKV Import'!subtotal),'MKV Import'!subtotal)*'MKV Import'!Tax)-'MKV Import'!Credit</definedName>
    <definedName name="Balance_due" localSheetId="13">('RES Import'!subtotal-IF('RES Import'!Additional_discount&gt;0,'RES Import'!Additional_discount*'RES Import'!subtotal,0))+(IF('RES Import'!Additional_discount&gt;0,'RES Import'!subtotal-('RES Import'!Additional_discount*'RES Import'!subtotal),'RES Import'!subtotal)*'RES Import'!Tax)-'RES Import'!Credit</definedName>
    <definedName name="Balance_due" localSheetId="12">('RES Tech Invoice Import'!subtotal-IF('RES Tech Invoice Import'!Additional_discount&gt;0,'RES Tech Invoice Import'!Additional_discount*'RES Tech Invoice Import'!subtotal,0))+(IF('RES Tech Invoice Import'!Additional_discount&gt;0,'RES Tech Invoice Import'!subtotal-('RES Tech Invoice Import'!Additional_discount*'RES Tech Invoice Import'!subtotal),'RES Tech Invoice Import'!subtotal)*'RES Tech Invoice Import'!Tax)-'RES Tech Invoice Import'!Credit</definedName>
    <definedName name="Balance_due" localSheetId="15">('RVES Import'!subtotal-IF('RVES Import'!Additional_discount&gt;0,'RVES Import'!Additional_discount*'RVES Import'!subtotal,0))+(IF('RVES Import'!Additional_discount&gt;0,'RVES Import'!subtotal-('RVES Import'!Additional_discount*'RVES Import'!subtotal),'RVES Import'!subtotal)*'RVES Import'!Tax)-'RVES Import'!Credit</definedName>
    <definedName name="Balance_due" localSheetId="14">('RVES Tech Invoice Import'!subtotal-IF('RVES Tech Invoice Import'!Additional_discount&gt;0,'RVES Tech Invoice Import'!Additional_discount*'RVES Tech Invoice Import'!subtotal,0))+(IF('RVES Tech Invoice Import'!Additional_discount&gt;0,'RVES Tech Invoice Import'!subtotal-('RVES Tech Invoice Import'!Additional_discount*'RVES Tech Invoice Import'!subtotal),'RVES Tech Invoice Import'!subtotal)*'RVES Tech Invoice Import'!Tax)-'RVES Tech Invoice Import'!Credit</definedName>
    <definedName name="Balance_due">(subtotal-IF(Additional_discount&gt;0,Additional_discount*subtotal,0))+(IF(Additional_discount&gt;0,subtotal-(Additional_discount*subtotal),subtotal)*Tax)-Credit</definedName>
    <definedName name="bc" localSheetId="1">'DCHS Tech Invoice Import'!#REF!</definedName>
    <definedName name="bc" localSheetId="0">'DCHS Tech Invoice Import'!#REF!</definedName>
    <definedName name="bc" localSheetId="5">'DCHS Tech Invoice Import'!#REF!</definedName>
    <definedName name="bc" localSheetId="7">'DCHS Tech Invoice Import'!#REF!</definedName>
    <definedName name="bc" localSheetId="6">'DCHS Tech Invoice Import'!#REF!</definedName>
    <definedName name="bc" localSheetId="9">'DCHS Tech Invoice Import'!#REF!</definedName>
    <definedName name="bc" localSheetId="10">'DCHS Tech Invoice Import'!#REF!</definedName>
    <definedName name="bc" localSheetId="11">'DCHS Tech Invoice Import'!#REF!</definedName>
    <definedName name="bc" localSheetId="13">'DCHS Tech Invoice Import'!#REF!</definedName>
    <definedName name="bc" localSheetId="12">'DCHS Tech Invoice Import'!#REF!</definedName>
    <definedName name="bc" localSheetId="15">'DCHS Tech Invoice Import'!#REF!</definedName>
    <definedName name="bc" localSheetId="14">'DCHS Tech Invoice Import'!#REF!</definedName>
    <definedName name="bc">'DCHS Tech Invoice Import'!#REF!</definedName>
    <definedName name="ColumnTitle1" localSheetId="1">InvoiceDetails[[#Headers],[Quantity]]</definedName>
    <definedName name="ColumnTitle1" localSheetId="0">InvoiceDetails345[[#Headers],[Quantity]]</definedName>
    <definedName name="ColumnTitle1" localSheetId="5">InvoiceDetails[[#Headers],[Quantity]]</definedName>
    <definedName name="ColumnTitle1" localSheetId="4">InvoiceDetails34[[#Headers],[Quantity]]</definedName>
    <definedName name="ColumnTitle1" localSheetId="7">InvoiceDetails[[#Headers],[Quantity]]</definedName>
    <definedName name="ColumnTitle1" localSheetId="6">InvoiceDetails345678[[#Headers],[Quantity]]</definedName>
    <definedName name="ColumnTitle1" localSheetId="9">InvoiceDetails[[#Headers],[Quantity]]</definedName>
    <definedName name="ColumnTitle1" localSheetId="8">InvoiceDetails3[[#Headers],[Quantity]]</definedName>
    <definedName name="ColumnTitle1" localSheetId="10">InvoiceDetails34569[[#Headers],[Quantity]]</definedName>
    <definedName name="ColumnTitle1" localSheetId="11">InvoiceDetails[[#Headers],[Quantity]]</definedName>
    <definedName name="ColumnTitle1" localSheetId="13">InvoiceDetails[[#Headers],[Quantity]]</definedName>
    <definedName name="ColumnTitle1" localSheetId="12">InvoiceDetails3456[[#Headers],[Quantity]]</definedName>
    <definedName name="ColumnTitle1" localSheetId="15">InvoiceDetails[[#Headers],[Quantity]]</definedName>
    <definedName name="ColumnTitle1" localSheetId="14">InvoiceDetails34567[[#Headers],[Quantity]]</definedName>
    <definedName name="ColumnTitle1">InvoiceDetails[[#Headers],[Quantity]]</definedName>
    <definedName name="ColumnTitleRegion1..B12.1" localSheetId="0">'BMES Tech Invoice Import'!$B$8</definedName>
    <definedName name="ColumnTitleRegion1..B12.1" localSheetId="4">'DCJH Tech Invoice Import'!$B$8</definedName>
    <definedName name="ColumnTitleRegion1..B12.1" localSheetId="6">'DCMS Tech Invoice Import'!$B$8</definedName>
    <definedName name="ColumnTitleRegion1..B12.1" localSheetId="8">'KES Tech Invoice Import'!$B$8</definedName>
    <definedName name="ColumnTitleRegion1..B12.1" localSheetId="10">'MKV 1 Tech Invoice Import'!$B$8</definedName>
    <definedName name="ColumnTitleRegion1..B12.1" localSheetId="12">'RES Tech Invoice Import'!$B$8</definedName>
    <definedName name="ColumnTitleRegion1..B12.1" localSheetId="14">'RVES Tech Invoice Import'!$B$8</definedName>
    <definedName name="ColumnTitleRegion1..B12.1">'DCHS Tech Invoice Import'!$B$8</definedName>
    <definedName name="Credit" localSheetId="1">'DCHS Tech Invoice Import'!#REF!</definedName>
    <definedName name="Credit" localSheetId="0">'BMES Tech Invoice Import'!#REF!</definedName>
    <definedName name="Credit" localSheetId="5">'DCHS Tech Invoice Import'!#REF!</definedName>
    <definedName name="Credit" localSheetId="4">'DCJH Tech Invoice Import'!#REF!</definedName>
    <definedName name="Credit" localSheetId="7">'DCHS Tech Invoice Import'!#REF!</definedName>
    <definedName name="Credit" localSheetId="6">'DCMS Tech Invoice Import'!#REF!</definedName>
    <definedName name="Credit" localSheetId="9">'DCHS Tech Invoice Import'!#REF!</definedName>
    <definedName name="Credit" localSheetId="8">'KES Tech Invoice Import'!#REF!</definedName>
    <definedName name="Credit" localSheetId="10">'MKV 1 Tech Invoice Import'!#REF!</definedName>
    <definedName name="Credit" localSheetId="11">'DCHS Tech Invoice Import'!#REF!</definedName>
    <definedName name="Credit" localSheetId="13">'DCHS Tech Invoice Import'!#REF!</definedName>
    <definedName name="Credit" localSheetId="12">'RES Tech Invoice Import'!#REF!</definedName>
    <definedName name="Credit" localSheetId="15">'DCHS Tech Invoice Import'!#REF!</definedName>
    <definedName name="Credit" localSheetId="14">'RVES Tech Invoice Import'!#REF!</definedName>
    <definedName name="Credit">'DCHS Tech Invoice Import'!#REF!</definedName>
    <definedName name="d" localSheetId="1">'DCHS Tech Invoice Import'!#REF!</definedName>
    <definedName name="d" localSheetId="0">'DCHS Tech Invoice Import'!#REF!</definedName>
    <definedName name="d" localSheetId="5">'DCHS Tech Invoice Import'!#REF!</definedName>
    <definedName name="d" localSheetId="7">'DCHS Tech Invoice Import'!#REF!</definedName>
    <definedName name="d" localSheetId="6">'DCHS Tech Invoice Import'!#REF!</definedName>
    <definedName name="d" localSheetId="9">'DCHS Tech Invoice Import'!#REF!</definedName>
    <definedName name="d" localSheetId="10">'DCHS Tech Invoice Import'!#REF!</definedName>
    <definedName name="d" localSheetId="11">'DCHS Tech Invoice Import'!#REF!</definedName>
    <definedName name="d" localSheetId="13">'DCHS Tech Invoice Import'!#REF!</definedName>
    <definedName name="d" localSheetId="12">'DCHS Tech Invoice Import'!#REF!</definedName>
    <definedName name="d" localSheetId="15">'DCHS Tech Invoice Import'!#REF!</definedName>
    <definedName name="d" localSheetId="14">'DCHS Tech Invoice Import'!#REF!</definedName>
    <definedName name="d">'DCHS Tech Invoice Import'!#REF!</definedName>
    <definedName name="ddddddddddd" localSheetId="7">'DCHS Tech Invoice Import'!#REF!</definedName>
    <definedName name="ddddddddddd" localSheetId="6">'DCHS Tech Invoice Import'!#REF!</definedName>
    <definedName name="ddddddddddd" localSheetId="10">'DCHS Tech Invoice Import'!#REF!</definedName>
    <definedName name="ddddddddddd" localSheetId="11">'DCHS Tech Invoice Import'!#REF!</definedName>
    <definedName name="ddddddddddd" localSheetId="13">'DCHS Tech Invoice Import'!#REF!</definedName>
    <definedName name="ddddddddddd" localSheetId="12">'DCHS Tech Invoice Import'!#REF!</definedName>
    <definedName name="ddddddddddd" localSheetId="15">'DCHS Tech Invoice Import'!#REF!</definedName>
    <definedName name="ddddddddddd" localSheetId="14">'DCHS Tech Invoice Import'!#REF!</definedName>
    <definedName name="ddddddddddd">'DCHS Tech Invoice Import'!#REF!</definedName>
    <definedName name="df" localSheetId="1">InvoiceDetails[[#Headers],[Quantity]]</definedName>
    <definedName name="df" localSheetId="0">InvoiceDetails[[#Headers],[Quantity]]</definedName>
    <definedName name="df" localSheetId="5">InvoiceDetails[[#Headers],[Quantity]]</definedName>
    <definedName name="df" localSheetId="7">InvoiceDetails[[#Headers],[Quantity]]</definedName>
    <definedName name="df" localSheetId="6">InvoiceDetails[[#Headers],[Quantity]]</definedName>
    <definedName name="df" localSheetId="9">InvoiceDetails[[#Headers],[Quantity]]</definedName>
    <definedName name="df" localSheetId="10">InvoiceDetails[[#Headers],[Quantity]]</definedName>
    <definedName name="df" localSheetId="11">InvoiceDetails[[#Headers],[Quantity]]</definedName>
    <definedName name="df" localSheetId="13">InvoiceDetails[[#Headers],[Quantity]]</definedName>
    <definedName name="df" localSheetId="12">InvoiceDetails[[#Headers],[Quantity]]</definedName>
    <definedName name="df" localSheetId="15">InvoiceDetails[[#Headers],[Quantity]]</definedName>
    <definedName name="df" localSheetId="14">InvoiceDetails[[#Headers],[Quantity]]</definedName>
    <definedName name="df">InvoiceDetails[[#Headers],[Quantity]]</definedName>
    <definedName name="dgghbgn" localSheetId="1">'DCHS Tech Invoice Import'!#REF!</definedName>
    <definedName name="dgghbgn" localSheetId="7">'DCHS Tech Invoice Import'!#REF!</definedName>
    <definedName name="dgghbgn" localSheetId="6">'DCHS Tech Invoice Import'!#REF!</definedName>
    <definedName name="dgghbgn" localSheetId="10">'DCHS Tech Invoice Import'!#REF!</definedName>
    <definedName name="dgghbgn" localSheetId="11">'DCHS Tech Invoice Import'!#REF!</definedName>
    <definedName name="dgghbgn" localSheetId="13">'DCHS Tech Invoice Import'!#REF!</definedName>
    <definedName name="dgghbgn" localSheetId="12">'DCHS Tech Invoice Import'!#REF!</definedName>
    <definedName name="dgghbgn" localSheetId="15">'DCHS Tech Invoice Import'!#REF!</definedName>
    <definedName name="dgghbgn" localSheetId="14">'DCHS Tech Invoice Import'!#REF!</definedName>
    <definedName name="dgghbgn">'DCHS Tech Invoice Import'!#REF!</definedName>
    <definedName name="dgjh" localSheetId="1">'DCHS Tech Invoice Import'!#REF!</definedName>
    <definedName name="dgjh" localSheetId="7">'DCHS Tech Invoice Import'!#REF!</definedName>
    <definedName name="dgjh" localSheetId="6">'DCHS Tech Invoice Import'!#REF!</definedName>
    <definedName name="dgjh" localSheetId="10">'DCHS Tech Invoice Import'!#REF!</definedName>
    <definedName name="dgjh" localSheetId="11">'DCHS Tech Invoice Import'!#REF!</definedName>
    <definedName name="dgjh" localSheetId="13">'DCHS Tech Invoice Import'!#REF!</definedName>
    <definedName name="dgjh" localSheetId="12">'DCHS Tech Invoice Import'!#REF!</definedName>
    <definedName name="dgjh" localSheetId="15">'DCHS Tech Invoice Import'!#REF!</definedName>
    <definedName name="dgjh" localSheetId="14">'DCHS Tech Invoice Import'!#REF!</definedName>
    <definedName name="dgjh">'DCHS Tech Invoice Import'!#REF!</definedName>
    <definedName name="Discount_applied" localSheetId="1">IF('DCHS Tech Invoice Import'!$B1*'DCHS Tech Invoice Import'!$D1&gt;'BMES Import'!AmountForDiscount,1,0)</definedName>
    <definedName name="Discount_applied" localSheetId="0">IF('BMES Tech Invoice Import'!$B1*'BMES Tech Invoice Import'!$D1&gt;'BMES Tech Invoice Import'!AmountForDiscount,1,0)</definedName>
    <definedName name="Discount_applied" localSheetId="5">IF('DCHS Tech Invoice Import'!$B1*'DCHS Tech Invoice Import'!$D1&gt;'DCJH Import'!AmountForDiscount,1,0)</definedName>
    <definedName name="Discount_applied" localSheetId="4">IF('DCJH Tech Invoice Import'!$B1*'DCJH Tech Invoice Import'!$D1&gt;'DCJH Tech Invoice Import'!AmountForDiscount,1,0)</definedName>
    <definedName name="Discount_applied" localSheetId="7">IF('DCHS Tech Invoice Import'!$B1*'DCHS Tech Invoice Import'!$D1&gt;'DCMS Import'!AmountForDiscount,1,0)</definedName>
    <definedName name="Discount_applied" localSheetId="6">IF('DCMS Tech Invoice Import'!$B1*'DCMS Tech Invoice Import'!$D1&gt;'DCMS Tech Invoice Import'!AmountForDiscount,1,0)</definedName>
    <definedName name="Discount_applied" localSheetId="9">IF('DCHS Tech Invoice Import'!$B1*'DCHS Tech Invoice Import'!$D1&gt;'KES Import'!AmountForDiscount,1,0)</definedName>
    <definedName name="Discount_applied" localSheetId="8">IF('KES Tech Invoice Import'!$B1*'KES Tech Invoice Import'!$D1&gt;'KES Tech Invoice Import'!AmountForDiscount,1,0)</definedName>
    <definedName name="Discount_applied" localSheetId="10">IF('MKV 1 Tech Invoice Import'!$B1*'MKV 1 Tech Invoice Import'!$D1&gt;'MKV 1 Tech Invoice Import'!AmountForDiscount,1,0)</definedName>
    <definedName name="Discount_applied" localSheetId="11">IF('DCHS Tech Invoice Import'!$B1*'DCHS Tech Invoice Import'!$D1&gt;'MKV Import'!AmountForDiscount,1,0)</definedName>
    <definedName name="Discount_applied" localSheetId="13">IF('DCHS Tech Invoice Import'!$B1*'DCHS Tech Invoice Import'!$D1&gt;'RES Import'!AmountForDiscount,1,0)</definedName>
    <definedName name="Discount_applied" localSheetId="12">IF('RES Tech Invoice Import'!$B1*'RES Tech Invoice Import'!$D1&gt;'RES Tech Invoice Import'!AmountForDiscount,1,0)</definedName>
    <definedName name="Discount_applied" localSheetId="15">IF('DCHS Tech Invoice Import'!$B1*'DCHS Tech Invoice Import'!$D1&gt;'RVES Import'!AmountForDiscount,1,0)</definedName>
    <definedName name="Discount_applied" localSheetId="14">IF('RVES Tech Invoice Import'!$B1*'RVES Tech Invoice Import'!$D1&gt;'RVES Tech Invoice Import'!AmountForDiscount,1,0)</definedName>
    <definedName name="Discount_applied">IF('DCHS Tech Invoice Import'!$B1*'DCHS Tech Invoice Import'!$D1&gt;AmountForDiscount,1,0)</definedName>
    <definedName name="DiscountPercent" localSheetId="1">'DCHS Tech Invoice Import'!#REF!</definedName>
    <definedName name="DiscountPercent" localSheetId="0">'BMES Tech Invoice Import'!#REF!</definedName>
    <definedName name="DiscountPercent" localSheetId="5">'DCHS Tech Invoice Import'!#REF!</definedName>
    <definedName name="DiscountPercent" localSheetId="4">'DCJH Tech Invoice Import'!#REF!</definedName>
    <definedName name="DiscountPercent" localSheetId="7">'DCHS Tech Invoice Import'!#REF!</definedName>
    <definedName name="DiscountPercent" localSheetId="6">'DCMS Tech Invoice Import'!#REF!</definedName>
    <definedName name="DiscountPercent" localSheetId="9">'DCHS Tech Invoice Import'!#REF!</definedName>
    <definedName name="DiscountPercent" localSheetId="8">'KES Tech Invoice Import'!#REF!</definedName>
    <definedName name="DiscountPercent" localSheetId="10">'MKV 1 Tech Invoice Import'!#REF!</definedName>
    <definedName name="DiscountPercent" localSheetId="11">'DCHS Tech Invoice Import'!#REF!</definedName>
    <definedName name="DiscountPercent" localSheetId="13">'DCHS Tech Invoice Import'!#REF!</definedName>
    <definedName name="DiscountPercent" localSheetId="12">'RES Tech Invoice Import'!#REF!</definedName>
    <definedName name="DiscountPercent" localSheetId="15">'DCHS Tech Invoice Import'!#REF!</definedName>
    <definedName name="DiscountPercent" localSheetId="14">'RVES Tech Invoice Import'!#REF!</definedName>
    <definedName name="DiscountPercent">'DCHS Tech Invoice Import'!#REF!</definedName>
    <definedName name="dsfgdfg" localSheetId="1">'DCHS Tech Invoice Import'!$B1*'DCHS Tech Invoice Import'!$D1-IF('DCHS Tech Invoice Import'!$B1*'DCHS Tech Invoice Import'!$D1&gt;'BMES Import'!sfsdf,1,0)*'DCHS Tech Invoice Import'!$B1*'DCHS Tech Invoice Import'!$D1*'BMES Import'!gds</definedName>
    <definedName name="dsfgdfg" localSheetId="7">'DCHS Tech Invoice Import'!$B1*'DCHS Tech Invoice Import'!$D1-IF('DCHS Tech Invoice Import'!$B1*'DCHS Tech Invoice Import'!$D1&gt;'DCMS Import'!sfsdf,1,0)*'DCHS Tech Invoice Import'!$B1*'DCHS Tech Invoice Import'!$D1*'DCMS Import'!gds</definedName>
    <definedName name="dsfgdfg" localSheetId="6">'DCHS Tech Invoice Import'!$B1*'DCHS Tech Invoice Import'!$D1-IF('DCHS Tech Invoice Import'!$B1*'DCHS Tech Invoice Import'!$D1&gt;'DCMS Tech Invoice Import'!sfsdf,1,0)*'DCHS Tech Invoice Import'!$B1*'DCHS Tech Invoice Import'!$D1*'DCMS Tech Invoice Import'!gds</definedName>
    <definedName name="dsfgdfg" localSheetId="10">'DCHS Tech Invoice Import'!$B1*'DCHS Tech Invoice Import'!$D1-IF('DCHS Tech Invoice Import'!$B1*'DCHS Tech Invoice Import'!$D1&gt;'MKV 1 Tech Invoice Import'!sfsdf,1,0)*'DCHS Tech Invoice Import'!$B1*'DCHS Tech Invoice Import'!$D1*'MKV 1 Tech Invoice Import'!gds</definedName>
    <definedName name="dsfgdfg" localSheetId="11">'DCHS Tech Invoice Import'!$B1*'DCHS Tech Invoice Import'!$D1-IF('DCHS Tech Invoice Import'!$B1*'DCHS Tech Invoice Import'!$D1&gt;'MKV Import'!sfsdf,1,0)*'DCHS Tech Invoice Import'!$B1*'DCHS Tech Invoice Import'!$D1*'MKV Import'!gds</definedName>
    <definedName name="dsfgdfg" localSheetId="13">'DCHS Tech Invoice Import'!$B1*'DCHS Tech Invoice Import'!$D1-IF('DCHS Tech Invoice Import'!$B1*'DCHS Tech Invoice Import'!$D1&gt;'RES Import'!sfsdf,1,0)*'DCHS Tech Invoice Import'!$B1*'DCHS Tech Invoice Import'!$D1*'RES Import'!gds</definedName>
    <definedName name="dsfgdfg" localSheetId="12">'DCHS Tech Invoice Import'!$B1*'DCHS Tech Invoice Import'!$D1-IF('DCHS Tech Invoice Import'!$B1*'DCHS Tech Invoice Import'!$D1&gt;'RES Tech Invoice Import'!sfsdf,1,0)*'DCHS Tech Invoice Import'!$B1*'DCHS Tech Invoice Import'!$D1*'RES Tech Invoice Import'!gds</definedName>
    <definedName name="dsfgdfg" localSheetId="15">'DCHS Tech Invoice Import'!$B1*'DCHS Tech Invoice Import'!$D1-IF('DCHS Tech Invoice Import'!$B1*'DCHS Tech Invoice Import'!$D1&gt;'RVES Import'!sfsdf,1,0)*'DCHS Tech Invoice Import'!$B1*'DCHS Tech Invoice Import'!$D1*'RVES Import'!gds</definedName>
    <definedName name="dsfgdfg" localSheetId="14">'DCHS Tech Invoice Import'!$B1*'DCHS Tech Invoice Import'!$D1-IF('DCHS Tech Invoice Import'!$B1*'DCHS Tech Invoice Import'!$D1&gt;'RVES Tech Invoice Import'!sfsdf,1,0)*'DCHS Tech Invoice Import'!$B1*'DCHS Tech Invoice Import'!$D1*'RVES Tech Invoice Import'!gds</definedName>
    <definedName name="dsfgdfg">'DCHS Tech Invoice Import'!$B1*'DCHS Tech Invoice Import'!$D1-IF('DCHS Tech Invoice Import'!$B1*'DCHS Tech Invoice Import'!$D1&gt;sfsdf,1,0)*'DCHS Tech Invoice Import'!$B1*'DCHS Tech Invoice Import'!$D1*gds</definedName>
    <definedName name="e" localSheetId="1">'DCHS Tech Invoice Import'!#REF!</definedName>
    <definedName name="e" localSheetId="5">'DCHS Tech Invoice Import'!#REF!</definedName>
    <definedName name="e" localSheetId="7">'DCHS Tech Invoice Import'!#REF!</definedName>
    <definedName name="e" localSheetId="6">'DCHS Tech Invoice Import'!#REF!</definedName>
    <definedName name="e" localSheetId="9">'DCHS Tech Invoice Import'!#REF!</definedName>
    <definedName name="e" localSheetId="10">'DCHS Tech Invoice Import'!#REF!</definedName>
    <definedName name="e" localSheetId="11">'DCHS Tech Invoice Import'!#REF!</definedName>
    <definedName name="e" localSheetId="13">'DCHS Tech Invoice Import'!#REF!</definedName>
    <definedName name="e" localSheetId="12">'DCHS Tech Invoice Import'!#REF!</definedName>
    <definedName name="e" localSheetId="15">'DCHS Tech Invoice Import'!#REF!</definedName>
    <definedName name="e" localSheetId="14">'DCHS Tech Invoice Import'!#REF!</definedName>
    <definedName name="e">'DCHS Tech Invoice Import'!#REF!</definedName>
    <definedName name="ed" localSheetId="1">'DCHS Tech Invoice Import'!#REF!</definedName>
    <definedName name="ed" localSheetId="7">'DCHS Tech Invoice Import'!#REF!</definedName>
    <definedName name="ed" localSheetId="6">'DCHS Tech Invoice Import'!#REF!</definedName>
    <definedName name="ed" localSheetId="10">'DCHS Tech Invoice Import'!#REF!</definedName>
    <definedName name="ed" localSheetId="11">'DCHS Tech Invoice Import'!#REF!</definedName>
    <definedName name="ed" localSheetId="13">'DCHS Tech Invoice Import'!#REF!</definedName>
    <definedName name="ed" localSheetId="12">'DCHS Tech Invoice Import'!#REF!</definedName>
    <definedName name="ed" localSheetId="15">'DCHS Tech Invoice Import'!#REF!</definedName>
    <definedName name="ed" localSheetId="14">'DCHS Tech Invoice Import'!#REF!</definedName>
    <definedName name="ed">'DCHS Tech Invoice Import'!#REF!</definedName>
    <definedName name="ffffffff" localSheetId="7">'DCHS Tech Invoice Import'!#REF!</definedName>
    <definedName name="ffffffff" localSheetId="6">'DCHS Tech Invoice Import'!#REF!</definedName>
    <definedName name="ffffffff" localSheetId="10">'DCHS Tech Invoice Import'!#REF!</definedName>
    <definedName name="ffffffff" localSheetId="11">'DCHS Tech Invoice Import'!#REF!</definedName>
    <definedName name="ffffffff" localSheetId="13">'DCHS Tech Invoice Import'!#REF!</definedName>
    <definedName name="ffffffff" localSheetId="12">'DCHS Tech Invoice Import'!#REF!</definedName>
    <definedName name="ffffffff" localSheetId="15">'DCHS Tech Invoice Import'!#REF!</definedName>
    <definedName name="ffffffff" localSheetId="14">'DCHS Tech Invoice Import'!#REF!</definedName>
    <definedName name="ffffffff">'DCHS Tech Invoice Import'!#REF!</definedName>
    <definedName name="fffffffffff" localSheetId="7">'DCHS Tech Invoice Import'!#REF!</definedName>
    <definedName name="fffffffffff" localSheetId="6">'DCHS Tech Invoice Import'!#REF!</definedName>
    <definedName name="fffffffffff" localSheetId="10">'DCHS Tech Invoice Import'!#REF!</definedName>
    <definedName name="fffffffffff" localSheetId="11">'DCHS Tech Invoice Import'!#REF!</definedName>
    <definedName name="fffffffffff" localSheetId="13">'DCHS Tech Invoice Import'!#REF!</definedName>
    <definedName name="fffffffffff" localSheetId="12">'DCHS Tech Invoice Import'!#REF!</definedName>
    <definedName name="fffffffffff" localSheetId="15">'DCHS Tech Invoice Import'!#REF!</definedName>
    <definedName name="fffffffffff" localSheetId="14">'DCHS Tech Invoice Import'!#REF!</definedName>
    <definedName name="fffffffffff">'DCHS Tech Invoice Import'!#REF!</definedName>
    <definedName name="fghhhhhhhhh" localSheetId="7">IF('DCHS Tech Invoice Import'!$B1*'DCHS Tech Invoice Import'!$D1&gt;'DCMS Import'!fffffffffff,1,0)</definedName>
    <definedName name="fghhhhhhhhh" localSheetId="6">IF('DCHS Tech Invoice Import'!$B1*'DCHS Tech Invoice Import'!$D1&gt;'DCMS Tech Invoice Import'!fffffffffff,1,0)</definedName>
    <definedName name="fghhhhhhhhh" localSheetId="10">IF('DCHS Tech Invoice Import'!$B1*'DCHS Tech Invoice Import'!$D1&gt;'MKV 1 Tech Invoice Import'!fffffffffff,1,0)</definedName>
    <definedName name="fghhhhhhhhh" localSheetId="11">IF('DCHS Tech Invoice Import'!$B1*'DCHS Tech Invoice Import'!$D1&gt;'MKV Import'!fffffffffff,1,0)</definedName>
    <definedName name="fghhhhhhhhh" localSheetId="13">IF('DCHS Tech Invoice Import'!$B1*'DCHS Tech Invoice Import'!$D1&gt;'RES Import'!fffffffffff,1,0)</definedName>
    <definedName name="fghhhhhhhhh" localSheetId="12">IF('DCHS Tech Invoice Import'!$B1*'DCHS Tech Invoice Import'!$D1&gt;'RES Tech Invoice Import'!fffffffffff,1,0)</definedName>
    <definedName name="fghhhhhhhhh" localSheetId="15">IF('DCHS Tech Invoice Import'!$B1*'DCHS Tech Invoice Import'!$D1&gt;'RVES Import'!fffffffffff,1,0)</definedName>
    <definedName name="fghhhhhhhhh" localSheetId="14">IF('DCHS Tech Invoice Import'!$B1*'DCHS Tech Invoice Import'!$D1&gt;'RVES Tech Invoice Import'!fffffffffff,1,0)</definedName>
    <definedName name="fghhhhhhhhh">IF('DCHS Tech Invoice Import'!$B1*'DCHS Tech Invoice Import'!$D1&gt;fffffffffff,1,0)</definedName>
    <definedName name="ftyhjdg" localSheetId="1">IF('DCHS Tech Invoice Import'!$B1*'DCHS Tech Invoice Import'!$D1&gt;'BMES Import'!sfsdf,1,0)</definedName>
    <definedName name="ftyhjdg" localSheetId="7">IF('DCHS Tech Invoice Import'!$B1*'DCHS Tech Invoice Import'!$D1&gt;'DCMS Import'!sfsdf,1,0)</definedName>
    <definedName name="ftyhjdg" localSheetId="6">IF('DCHS Tech Invoice Import'!$B1*'DCHS Tech Invoice Import'!$D1&gt;'DCMS Tech Invoice Import'!sfsdf,1,0)</definedName>
    <definedName name="ftyhjdg" localSheetId="10">IF('DCHS Tech Invoice Import'!$B1*'DCHS Tech Invoice Import'!$D1&gt;'MKV 1 Tech Invoice Import'!sfsdf,1,0)</definedName>
    <definedName name="ftyhjdg" localSheetId="11">IF('DCHS Tech Invoice Import'!$B1*'DCHS Tech Invoice Import'!$D1&gt;'MKV Import'!sfsdf,1,0)</definedName>
    <definedName name="ftyhjdg" localSheetId="13">IF('DCHS Tech Invoice Import'!$B1*'DCHS Tech Invoice Import'!$D1&gt;'RES Import'!sfsdf,1,0)</definedName>
    <definedName name="ftyhjdg" localSheetId="12">IF('DCHS Tech Invoice Import'!$B1*'DCHS Tech Invoice Import'!$D1&gt;'RES Tech Invoice Import'!sfsdf,1,0)</definedName>
    <definedName name="ftyhjdg" localSheetId="15">IF('DCHS Tech Invoice Import'!$B1*'DCHS Tech Invoice Import'!$D1&gt;'RVES Import'!sfsdf,1,0)</definedName>
    <definedName name="ftyhjdg" localSheetId="14">IF('DCHS Tech Invoice Import'!$B1*'DCHS Tech Invoice Import'!$D1&gt;'RVES Tech Invoice Import'!sfsdf,1,0)</definedName>
    <definedName name="ftyhjdg">IF('DCHS Tech Invoice Import'!$B1*'DCHS Tech Invoice Import'!$D1&gt;sfsdf,1,0)</definedName>
    <definedName name="g" localSheetId="1">'DCHS Tech Invoice Import'!#REF!</definedName>
    <definedName name="g" localSheetId="5">'DCHS Tech Invoice Import'!#REF!</definedName>
    <definedName name="g" localSheetId="7">'DCHS Tech Invoice Import'!#REF!</definedName>
    <definedName name="g" localSheetId="6">'DCHS Tech Invoice Import'!#REF!</definedName>
    <definedName name="g" localSheetId="9">'DCHS Tech Invoice Import'!#REF!</definedName>
    <definedName name="g" localSheetId="10">'DCHS Tech Invoice Import'!#REF!</definedName>
    <definedName name="g" localSheetId="11">'DCHS Tech Invoice Import'!#REF!</definedName>
    <definedName name="g" localSheetId="13">'DCHS Tech Invoice Import'!#REF!</definedName>
    <definedName name="g" localSheetId="12">'DCHS Tech Invoice Import'!#REF!</definedName>
    <definedName name="g" localSheetId="15">'DCHS Tech Invoice Import'!#REF!</definedName>
    <definedName name="g" localSheetId="14">'DCHS Tech Invoice Import'!#REF!</definedName>
    <definedName name="g">'DCHS Tech Invoice Import'!#REF!</definedName>
    <definedName name="gds" localSheetId="1">'DCHS Tech Invoice Import'!#REF!</definedName>
    <definedName name="gds" localSheetId="7">'DCHS Tech Invoice Import'!#REF!</definedName>
    <definedName name="gds" localSheetId="6">'DCHS Tech Invoice Import'!#REF!</definedName>
    <definedName name="gds" localSheetId="10">'DCHS Tech Invoice Import'!#REF!</definedName>
    <definedName name="gds" localSheetId="11">'DCHS Tech Invoice Import'!#REF!</definedName>
    <definedName name="gds" localSheetId="13">'DCHS Tech Invoice Import'!#REF!</definedName>
    <definedName name="gds" localSheetId="12">'DCHS Tech Invoice Import'!#REF!</definedName>
    <definedName name="gds" localSheetId="15">'DCHS Tech Invoice Import'!#REF!</definedName>
    <definedName name="gds" localSheetId="14">'DCHS Tech Invoice Import'!#REF!</definedName>
    <definedName name="gds">'DCHS Tech Invoice Import'!#REF!</definedName>
    <definedName name="gggggggg" localSheetId="7">'DCHS Tech Invoice Import'!#REF!</definedName>
    <definedName name="gggggggg" localSheetId="6">'DCHS Tech Invoice Import'!#REF!</definedName>
    <definedName name="gggggggg" localSheetId="10">'DCHS Tech Invoice Import'!#REF!</definedName>
    <definedName name="gggggggg" localSheetId="11">'DCHS Tech Invoice Import'!#REF!</definedName>
    <definedName name="gggggggg" localSheetId="13">'DCHS Tech Invoice Import'!#REF!</definedName>
    <definedName name="gggggggg" localSheetId="12">'DCHS Tech Invoice Import'!#REF!</definedName>
    <definedName name="gggggggg" localSheetId="15">'DCHS Tech Invoice Import'!#REF!</definedName>
    <definedName name="gggggggg" localSheetId="14">'DCHS Tech Invoice Import'!#REF!</definedName>
    <definedName name="gggggggg">'DCHS Tech Invoice Import'!#REF!</definedName>
    <definedName name="ggggggggggg" localSheetId="7">'DCHS Tech Invoice Import'!#REF!</definedName>
    <definedName name="ggggggggggg" localSheetId="6">'DCHS Tech Invoice Import'!#REF!</definedName>
    <definedName name="ggggggggggg" localSheetId="10">'DCHS Tech Invoice Import'!#REF!</definedName>
    <definedName name="ggggggggggg" localSheetId="11">'DCHS Tech Invoice Import'!#REF!</definedName>
    <definedName name="ggggggggggg" localSheetId="13">'DCHS Tech Invoice Import'!#REF!</definedName>
    <definedName name="ggggggggggg" localSheetId="12">'DCHS Tech Invoice Import'!#REF!</definedName>
    <definedName name="ggggggggggg" localSheetId="15">'DCHS Tech Invoice Import'!#REF!</definedName>
    <definedName name="ggggggggggg" localSheetId="14">'DCHS Tech Invoice Import'!#REF!</definedName>
    <definedName name="ggggggggggg">'DCHS Tech Invoice Import'!#REF!</definedName>
    <definedName name="ghfghd" localSheetId="1">'DCHS Tech Invoice Import'!#REF!</definedName>
    <definedName name="ghfghd" localSheetId="7">'DCHS Tech Invoice Import'!#REF!</definedName>
    <definedName name="ghfghd" localSheetId="6">'DCHS Tech Invoice Import'!#REF!</definedName>
    <definedName name="ghfghd" localSheetId="10">'DCHS Tech Invoice Import'!#REF!</definedName>
    <definedName name="ghfghd" localSheetId="11">'DCHS Tech Invoice Import'!#REF!</definedName>
    <definedName name="ghfghd" localSheetId="13">'DCHS Tech Invoice Import'!#REF!</definedName>
    <definedName name="ghfghd" localSheetId="12">'DCHS Tech Invoice Import'!#REF!</definedName>
    <definedName name="ghfghd" localSheetId="15">'DCHS Tech Invoice Import'!#REF!</definedName>
    <definedName name="ghfghd" localSheetId="14">'DCHS Tech Invoice Import'!#REF!</definedName>
    <definedName name="ghfghd">'DCHS Tech Invoice Import'!#REF!</definedName>
    <definedName name="gjnsgn" localSheetId="1">'DCHS Tech Invoice Import'!#REF!</definedName>
    <definedName name="gjnsgn" localSheetId="7">'DCHS Tech Invoice Import'!#REF!</definedName>
    <definedName name="gjnsgn" localSheetId="6">'DCHS Tech Invoice Import'!#REF!</definedName>
    <definedName name="gjnsgn" localSheetId="10">'DCHS Tech Invoice Import'!#REF!</definedName>
    <definedName name="gjnsgn" localSheetId="11">'DCHS Tech Invoice Import'!#REF!</definedName>
    <definedName name="gjnsgn" localSheetId="13">'DCHS Tech Invoice Import'!#REF!</definedName>
    <definedName name="gjnsgn" localSheetId="12">'DCHS Tech Invoice Import'!#REF!</definedName>
    <definedName name="gjnsgn" localSheetId="15">'DCHS Tech Invoice Import'!#REF!</definedName>
    <definedName name="gjnsgn" localSheetId="14">'DCHS Tech Invoice Import'!#REF!</definedName>
    <definedName name="gjnsgn">'DCHS Tech Invoice Import'!#REF!</definedName>
    <definedName name="hhhhhhhhhh" localSheetId="7">InvoiceDetails[[#Headers],[Quantity]]</definedName>
    <definedName name="hhhhhhhhhh" localSheetId="6">InvoiceDetails[[#Headers],[Quantity]]</definedName>
    <definedName name="hhhhhhhhhh" localSheetId="10">InvoiceDetails[[#Headers],[Quantity]]</definedName>
    <definedName name="hhhhhhhhhh" localSheetId="11">InvoiceDetails[[#Headers],[Quantity]]</definedName>
    <definedName name="hhhhhhhhhh" localSheetId="13">InvoiceDetails[[#Headers],[Quantity]]</definedName>
    <definedName name="hhhhhhhhhh" localSheetId="12">InvoiceDetails[[#Headers],[Quantity]]</definedName>
    <definedName name="hhhhhhhhhh" localSheetId="15">InvoiceDetails[[#Headers],[Quantity]]</definedName>
    <definedName name="hhhhhhhhhh" localSheetId="14">InvoiceDetails[[#Headers],[Quantity]]</definedName>
    <definedName name="hhhhhhhhhh">InvoiceDetails[[#Headers],[Quantity]]</definedName>
    <definedName name="hjndfnf" localSheetId="1">#REF!</definedName>
    <definedName name="hjndfnf" localSheetId="7">#REF!</definedName>
    <definedName name="hjndfnf" localSheetId="6">#REF!</definedName>
    <definedName name="hjndfnf" localSheetId="10">#REF!</definedName>
    <definedName name="hjndfnf" localSheetId="11">#REF!</definedName>
    <definedName name="hjndfnf" localSheetId="13">#REF!</definedName>
    <definedName name="hjndfnf" localSheetId="12">#REF!</definedName>
    <definedName name="hjndfnf" localSheetId="15">#REF!</definedName>
    <definedName name="hjndfnf" localSheetId="14">#REF!</definedName>
    <definedName name="hjndfnf">#REF!</definedName>
    <definedName name="ik" localSheetId="1">'DCHS Tech Invoice Import'!#REF!</definedName>
    <definedName name="ik" localSheetId="7">'DCHS Tech Invoice Import'!#REF!</definedName>
    <definedName name="ik" localSheetId="6">'DCHS Tech Invoice Import'!#REF!</definedName>
    <definedName name="ik" localSheetId="10">'DCHS Tech Invoice Import'!#REF!</definedName>
    <definedName name="ik" localSheetId="11">'DCHS Tech Invoice Import'!#REF!</definedName>
    <definedName name="ik" localSheetId="13">'DCHS Tech Invoice Import'!#REF!</definedName>
    <definedName name="ik" localSheetId="12">'DCHS Tech Invoice Import'!#REF!</definedName>
    <definedName name="ik" localSheetId="15">'DCHS Tech Invoice Import'!#REF!</definedName>
    <definedName name="ik" localSheetId="14">'DCHS Tech Invoice Import'!#REF!</definedName>
    <definedName name="ik">'DCHS Tech Invoice Import'!#REF!</definedName>
    <definedName name="j" localSheetId="1">('BMES Import'!w-IF('BMES Import'!a&gt;0,'BMES Import'!a*'BMES Import'!w,0))+(IF('BMES Import'!a&gt;0,'BMES Import'!w-('BMES Import'!a*'BMES Import'!w),'BMES Import'!w)*'BMES Import'!q)-'BMES Import'!u</definedName>
    <definedName name="j" localSheetId="5">('DCJH Import'!w-IF('DCJH Import'!a&gt;0,'DCJH Import'!a*'DCJH Import'!w,0))+(IF('DCJH Import'!a&gt;0,'DCJH Import'!w-('DCJH Import'!a*'DCJH Import'!w),'DCJH Import'!w)*'DCJH Import'!q)-'DCJH Import'!u</definedName>
    <definedName name="j" localSheetId="7">('DCMS Import'!w-IF('DCMS Import'!a&gt;0,'DCMS Import'!a*'DCMS Import'!w,0))+(IF('DCMS Import'!a&gt;0,'DCMS Import'!w-('DCMS Import'!a*'DCMS Import'!w),'DCMS Import'!w)*'DCMS Import'!q)-'DCMS Import'!u</definedName>
    <definedName name="j" localSheetId="6">('DCMS Tech Invoice Import'!w-IF('DCMS Tech Invoice Import'!a&gt;0,'DCMS Tech Invoice Import'!a*'DCMS Tech Invoice Import'!w,0))+(IF('DCMS Tech Invoice Import'!a&gt;0,'DCMS Tech Invoice Import'!w-('DCMS Tech Invoice Import'!a*'DCMS Tech Invoice Import'!w),'DCMS Tech Invoice Import'!w)*'DCMS Tech Invoice Import'!q)-'DCMS Tech Invoice Import'!u</definedName>
    <definedName name="j" localSheetId="9">('KES Import'!w-IF('KES Import'!a&gt;0,'KES Import'!a*'KES Import'!w,0))+(IF('KES Import'!a&gt;0,'KES Import'!w-('KES Import'!a*'KES Import'!w),'KES Import'!w)*'KES Import'!q)-'KES Import'!u</definedName>
    <definedName name="j" localSheetId="10">('MKV 1 Tech Invoice Import'!w-IF('MKV 1 Tech Invoice Import'!a&gt;0,'MKV 1 Tech Invoice Import'!a*'MKV 1 Tech Invoice Import'!w,0))+(IF('MKV 1 Tech Invoice Import'!a&gt;0,'MKV 1 Tech Invoice Import'!w-('MKV 1 Tech Invoice Import'!a*'MKV 1 Tech Invoice Import'!w),'MKV 1 Tech Invoice Import'!w)*'MKV 1 Tech Invoice Import'!q)-'MKV 1 Tech Invoice Import'!u</definedName>
    <definedName name="j" localSheetId="11">('MKV Import'!w-IF('MKV Import'!a&gt;0,'MKV Import'!a*'MKV Import'!w,0))+(IF('MKV Import'!a&gt;0,'MKV Import'!w-('MKV Import'!a*'MKV Import'!w),'MKV Import'!w)*'MKV Import'!q)-'MKV Import'!u</definedName>
    <definedName name="j" localSheetId="13">('RES Import'!w-IF('RES Import'!a&gt;0,'RES Import'!a*'RES Import'!w,0))+(IF('RES Import'!a&gt;0,'RES Import'!w-('RES Import'!a*'RES Import'!w),'RES Import'!w)*'RES Import'!q)-'RES Import'!u</definedName>
    <definedName name="j" localSheetId="12">('RES Tech Invoice Import'!w-IF('RES Tech Invoice Import'!a&gt;0,'RES Tech Invoice Import'!a*'RES Tech Invoice Import'!w,0))+(IF('RES Tech Invoice Import'!a&gt;0,'RES Tech Invoice Import'!w-('RES Tech Invoice Import'!a*'RES Tech Invoice Import'!w),'RES Tech Invoice Import'!w)*'RES Tech Invoice Import'!q)-'RES Tech Invoice Import'!u</definedName>
    <definedName name="j" localSheetId="15">('RVES Import'!w-IF('RVES Import'!a&gt;0,'RVES Import'!a*'RVES Import'!w,0))+(IF('RVES Import'!a&gt;0,'RVES Import'!w-('RVES Import'!a*'RVES Import'!w),'RVES Import'!w)*'RVES Import'!q)-'RVES Import'!u</definedName>
    <definedName name="j" localSheetId="14">('RVES Tech Invoice Import'!w-IF('RVES Tech Invoice Import'!a&gt;0,'RVES Tech Invoice Import'!a*'RVES Tech Invoice Import'!w,0))+(IF('RVES Tech Invoice Import'!a&gt;0,'RVES Tech Invoice Import'!w-('RVES Tech Invoice Import'!a*'RVES Tech Invoice Import'!w),'RVES Tech Invoice Import'!w)*'RVES Tech Invoice Import'!q)-'RVES Tech Invoice Import'!u</definedName>
    <definedName name="j">(w-IF(a&gt;0,a*w,0))+(IF(a&gt;0,w-(a*w),w)*q)-u</definedName>
    <definedName name="jjjjjjjjjjj" localSheetId="7">'DCHS Tech Invoice Import'!#REF!</definedName>
    <definedName name="jjjjjjjjjjj" localSheetId="6">'DCHS Tech Invoice Import'!#REF!</definedName>
    <definedName name="jjjjjjjjjjj" localSheetId="10">'DCHS Tech Invoice Import'!#REF!</definedName>
    <definedName name="jjjjjjjjjjj" localSheetId="11">'DCHS Tech Invoice Import'!#REF!</definedName>
    <definedName name="jjjjjjjjjjj" localSheetId="13">'DCHS Tech Invoice Import'!#REF!</definedName>
    <definedName name="jjjjjjjjjjj" localSheetId="12">'DCHS Tech Invoice Import'!#REF!</definedName>
    <definedName name="jjjjjjjjjjj" localSheetId="15">'DCHS Tech Invoice Import'!#REF!</definedName>
    <definedName name="jjjjjjjjjjj" localSheetId="14">'DCHS Tech Invoice Import'!#REF!</definedName>
    <definedName name="jjjjjjjjjjj">'DCHS Tech Invoice Import'!#REF!</definedName>
    <definedName name="jjjjjjjjjjjjjjj" localSheetId="7">#REF!</definedName>
    <definedName name="jjjjjjjjjjjjjjj" localSheetId="6">#REF!</definedName>
    <definedName name="jjjjjjjjjjjjjjj" localSheetId="10">#REF!</definedName>
    <definedName name="jjjjjjjjjjjjjjj" localSheetId="11">#REF!</definedName>
    <definedName name="jjjjjjjjjjjjjjj" localSheetId="13">#REF!</definedName>
    <definedName name="jjjjjjjjjjjjjjj" localSheetId="12">#REF!</definedName>
    <definedName name="jjjjjjjjjjjjjjj" localSheetId="15">#REF!</definedName>
    <definedName name="jjjjjjjjjjjjjjj" localSheetId="14">#REF!</definedName>
    <definedName name="jjjjjjjjjjjjjjj">#REF!</definedName>
    <definedName name="l" localSheetId="1">'DCHS Tech Invoice Import'!#REF!</definedName>
    <definedName name="l" localSheetId="0">'DCHS Tech Invoice Import'!#REF!</definedName>
    <definedName name="l" localSheetId="5">'DCHS Tech Invoice Import'!#REF!</definedName>
    <definedName name="l" localSheetId="7">'DCHS Tech Invoice Import'!#REF!</definedName>
    <definedName name="l" localSheetId="6">'DCHS Tech Invoice Import'!#REF!</definedName>
    <definedName name="l" localSheetId="9">'DCHS Tech Invoice Import'!#REF!</definedName>
    <definedName name="l" localSheetId="10">'DCHS Tech Invoice Import'!#REF!</definedName>
    <definedName name="l" localSheetId="11">'DCHS Tech Invoice Import'!#REF!</definedName>
    <definedName name="l" localSheetId="13">'DCHS Tech Invoice Import'!#REF!</definedName>
    <definedName name="l" localSheetId="12">'DCHS Tech Invoice Import'!#REF!</definedName>
    <definedName name="l" localSheetId="15">'DCHS Tech Invoice Import'!#REF!</definedName>
    <definedName name="l" localSheetId="14">'DCHS Tech Invoice Import'!#REF!</definedName>
    <definedName name="l">'DCHS Tech Invoice Import'!#REF!</definedName>
    <definedName name="llllllll" localSheetId="7">#REF!</definedName>
    <definedName name="llllllll" localSheetId="6">#REF!</definedName>
    <definedName name="llllllll" localSheetId="10">#REF!</definedName>
    <definedName name="llllllll" localSheetId="11">#REF!</definedName>
    <definedName name="llllllll" localSheetId="13">#REF!</definedName>
    <definedName name="llllllll" localSheetId="12">#REF!</definedName>
    <definedName name="llllllll" localSheetId="15">#REF!</definedName>
    <definedName name="llllllll" localSheetId="14">#REF!</definedName>
    <definedName name="llllllll">#REF!</definedName>
    <definedName name="mdfg" localSheetId="7">('DCMS Import'!jjjjjjjjjjjjjjj-IF(a&gt;0,a*'DCMS Import'!jjjjjjjjjjjjjjj,0))+(IF(a&gt;0,'DCMS Import'!jjjjjjjjjjjjjjj-(a*'DCMS Import'!jjjjjjjjjjjjjjj),'DCMS Import'!jjjjjjjjjjjjjjj)*'DCMS Import'!jjjjjjjjjjj)-'DCMS Import'!ggggggggggg</definedName>
    <definedName name="mdfg" localSheetId="6">('DCMS Tech Invoice Import'!jjjjjjjjjjjjjjj-IF('DCMS Tech Invoice Import'!a&gt;0,'DCMS Tech Invoice Import'!a*'DCMS Tech Invoice Import'!jjjjjjjjjjjjjjj,0))+(IF('DCMS Tech Invoice Import'!a&gt;0,'DCMS Tech Invoice Import'!jjjjjjjjjjjjjjj-('DCMS Tech Invoice Import'!a*'DCMS Tech Invoice Import'!jjjjjjjjjjjjjjj),'DCMS Tech Invoice Import'!jjjjjjjjjjjjjjj)*'DCMS Tech Invoice Import'!jjjjjjjjjjj)-'DCMS Tech Invoice Import'!ggggggggggg</definedName>
    <definedName name="mdfg" localSheetId="10">('MKV 1 Tech Invoice Import'!jjjjjjjjjjjjjjj-IF('MKV 1 Tech Invoice Import'!a&gt;0,'MKV 1 Tech Invoice Import'!a*'MKV 1 Tech Invoice Import'!jjjjjjjjjjjjjjj,0))+(IF('MKV 1 Tech Invoice Import'!a&gt;0,'MKV 1 Tech Invoice Import'!jjjjjjjjjjjjjjj-('MKV 1 Tech Invoice Import'!a*'MKV 1 Tech Invoice Import'!jjjjjjjjjjjjjjj),'MKV 1 Tech Invoice Import'!jjjjjjjjjjjjjjj)*'MKV 1 Tech Invoice Import'!jjjjjjjjjjj)-'MKV 1 Tech Invoice Import'!ggggggggggg</definedName>
    <definedName name="mdfg" localSheetId="11">('MKV Import'!jjjjjjjjjjjjjjj-IF(a&gt;0,a*'MKV Import'!jjjjjjjjjjjjjjj,0))+(IF(a&gt;0,'MKV Import'!jjjjjjjjjjjjjjj-(a*'MKV Import'!jjjjjjjjjjjjjjj),'MKV Import'!jjjjjjjjjjjjjjj)*'MKV Import'!jjjjjjjjjjj)-'MKV Import'!ggggggggggg</definedName>
    <definedName name="mdfg" localSheetId="13">('RES Import'!jjjjjjjjjjjjjjj-IF(a&gt;0,a*'RES Import'!jjjjjjjjjjjjjjj,0))+(IF(a&gt;0,'RES Import'!jjjjjjjjjjjjjjj-(a*'RES Import'!jjjjjjjjjjjjjjj),'RES Import'!jjjjjjjjjjjjjjj)*'RES Import'!jjjjjjjjjjj)-'RES Import'!ggggggggggg</definedName>
    <definedName name="mdfg" localSheetId="12">('RES Tech Invoice Import'!jjjjjjjjjjjjjjj-IF('RES Tech Invoice Import'!a&gt;0,'RES Tech Invoice Import'!a*'RES Tech Invoice Import'!jjjjjjjjjjjjjjj,0))+(IF('RES Tech Invoice Import'!a&gt;0,'RES Tech Invoice Import'!jjjjjjjjjjjjjjj-('RES Tech Invoice Import'!a*'RES Tech Invoice Import'!jjjjjjjjjjjjjjj),'RES Tech Invoice Import'!jjjjjjjjjjjjjjj)*'RES Tech Invoice Import'!jjjjjjjjjjj)-'RES Tech Invoice Import'!ggggggggggg</definedName>
    <definedName name="mdfg" localSheetId="15">('RVES Import'!jjjjjjjjjjjjjjj-IF(a&gt;0,a*'RVES Import'!jjjjjjjjjjjjjjj,0))+(IF(a&gt;0,'RVES Import'!jjjjjjjjjjjjjjj-(a*'RVES Import'!jjjjjjjjjjjjjjj),'RVES Import'!jjjjjjjjjjjjjjj)*'RVES Import'!jjjjjjjjjjj)-'RVES Import'!ggggggggggg</definedName>
    <definedName name="mdfg" localSheetId="14">('RVES Tech Invoice Import'!jjjjjjjjjjjjjjj-IF('RVES Tech Invoice Import'!a&gt;0,'RVES Tech Invoice Import'!a*'RVES Tech Invoice Import'!jjjjjjjjjjjjjjj,0))+(IF('RVES Tech Invoice Import'!a&gt;0,'RVES Tech Invoice Import'!jjjjjjjjjjjjjjj-('RVES Tech Invoice Import'!a*'RVES Tech Invoice Import'!jjjjjjjjjjjjjjj),'RVES Tech Invoice Import'!jjjjjjjjjjjjjjj)*'RVES Tech Invoice Import'!jjjjjjjjjjj)-'RVES Tech Invoice Import'!ggggggggggg</definedName>
    <definedName name="mdfg">(jjjjjjjjjjjjjjj-IF(a&gt;0,a*jjjjjjjjjjjjjjj,0))+(IF(a&gt;0,jjjjjjjjjjjjjjj-(a*jjjjjjjjjjjjjjj),jjjjjjjjjjjjjjj)*jjjjjjjjjjj)-ggggggggggg</definedName>
    <definedName name="nssgn" localSheetId="1">#REF!</definedName>
    <definedName name="nssgn" localSheetId="7">#REF!</definedName>
    <definedName name="nssgn" localSheetId="6">#REF!</definedName>
    <definedName name="nssgn" localSheetId="10">#REF!</definedName>
    <definedName name="nssgn" localSheetId="11">#REF!</definedName>
    <definedName name="nssgn" localSheetId="13">#REF!</definedName>
    <definedName name="nssgn" localSheetId="12">#REF!</definedName>
    <definedName name="nssgn" localSheetId="15">#REF!</definedName>
    <definedName name="nssgn" localSheetId="14">#REF!</definedName>
    <definedName name="nssgn">#REF!</definedName>
    <definedName name="p" localSheetId="1">InvoiceDetails[[#Headers],[Quantity]]</definedName>
    <definedName name="p" localSheetId="5">InvoiceDetails[[#Headers],[Quantity]]</definedName>
    <definedName name="p" localSheetId="7">InvoiceDetails[[#Headers],[Quantity]]</definedName>
    <definedName name="p" localSheetId="6">InvoiceDetails[[#Headers],[Quantity]]</definedName>
    <definedName name="p" localSheetId="9">InvoiceDetails[[#Headers],[Quantity]]</definedName>
    <definedName name="p" localSheetId="10">InvoiceDetails[[#Headers],[Quantity]]</definedName>
    <definedName name="p" localSheetId="11">InvoiceDetails[[#Headers],[Quantity]]</definedName>
    <definedName name="p" localSheetId="13">InvoiceDetails[[#Headers],[Quantity]]</definedName>
    <definedName name="p" localSheetId="12">InvoiceDetails[[#Headers],[Quantity]]</definedName>
    <definedName name="p" localSheetId="15">InvoiceDetails[[#Headers],[Quantity]]</definedName>
    <definedName name="p" localSheetId="14">InvoiceDetails[[#Headers],[Quantity]]</definedName>
    <definedName name="p">InvoiceDetails[[#Headers],[Quantity]]</definedName>
    <definedName name="pl" localSheetId="1">'DCHS Tech Invoice Import'!$B1*'DCHS Tech Invoice Import'!$D1-IF('DCHS Tech Invoice Import'!$B1*'DCHS Tech Invoice Import'!$D1&gt;'BMES Import'!ik,1,0)*'DCHS Tech Invoice Import'!$B1*'DCHS Tech Invoice Import'!$D1*'BMES Import'!vfd</definedName>
    <definedName name="pl" localSheetId="7">'DCHS Tech Invoice Import'!$B1*'DCHS Tech Invoice Import'!$D1-IF('DCHS Tech Invoice Import'!$B1*'DCHS Tech Invoice Import'!$D1&gt;'DCMS Import'!ik,1,0)*'DCHS Tech Invoice Import'!$B1*'DCHS Tech Invoice Import'!$D1*'DCMS Import'!vfd</definedName>
    <definedName name="pl" localSheetId="6">'DCHS Tech Invoice Import'!$B1*'DCHS Tech Invoice Import'!$D1-IF('DCHS Tech Invoice Import'!$B1*'DCHS Tech Invoice Import'!$D1&gt;'DCMS Tech Invoice Import'!ik,1,0)*'DCHS Tech Invoice Import'!$B1*'DCHS Tech Invoice Import'!$D1*'DCMS Tech Invoice Import'!vfd</definedName>
    <definedName name="pl" localSheetId="10">'DCHS Tech Invoice Import'!$B1*'DCHS Tech Invoice Import'!$D1-IF('DCHS Tech Invoice Import'!$B1*'DCHS Tech Invoice Import'!$D1&gt;'MKV 1 Tech Invoice Import'!ik,1,0)*'DCHS Tech Invoice Import'!$B1*'DCHS Tech Invoice Import'!$D1*'MKV 1 Tech Invoice Import'!vfd</definedName>
    <definedName name="pl" localSheetId="11">'DCHS Tech Invoice Import'!$B1*'DCHS Tech Invoice Import'!$D1-IF('DCHS Tech Invoice Import'!$B1*'DCHS Tech Invoice Import'!$D1&gt;'MKV Import'!ik,1,0)*'DCHS Tech Invoice Import'!$B1*'DCHS Tech Invoice Import'!$D1*'MKV Import'!vfd</definedName>
    <definedName name="pl" localSheetId="13">'DCHS Tech Invoice Import'!$B1*'DCHS Tech Invoice Import'!$D1-IF('DCHS Tech Invoice Import'!$B1*'DCHS Tech Invoice Import'!$D1&gt;'RES Import'!ik,1,0)*'DCHS Tech Invoice Import'!$B1*'DCHS Tech Invoice Import'!$D1*'RES Import'!vfd</definedName>
    <definedName name="pl" localSheetId="12">'DCHS Tech Invoice Import'!$B1*'DCHS Tech Invoice Import'!$D1-IF('DCHS Tech Invoice Import'!$B1*'DCHS Tech Invoice Import'!$D1&gt;'RES Tech Invoice Import'!ik,1,0)*'DCHS Tech Invoice Import'!$B1*'DCHS Tech Invoice Import'!$D1*'RES Tech Invoice Import'!vfd</definedName>
    <definedName name="pl" localSheetId="15">'DCHS Tech Invoice Import'!$B1*'DCHS Tech Invoice Import'!$D1-IF('DCHS Tech Invoice Import'!$B1*'DCHS Tech Invoice Import'!$D1&gt;'RVES Import'!ik,1,0)*'DCHS Tech Invoice Import'!$B1*'DCHS Tech Invoice Import'!$D1*'RVES Import'!vfd</definedName>
    <definedName name="pl" localSheetId="14">'DCHS Tech Invoice Import'!$B1*'DCHS Tech Invoice Import'!$D1-IF('DCHS Tech Invoice Import'!$B1*'DCHS Tech Invoice Import'!$D1&gt;'RVES Tech Invoice Import'!ik,1,0)*'DCHS Tech Invoice Import'!$B1*'DCHS Tech Invoice Import'!$D1*'RVES Tech Invoice Import'!vfd</definedName>
    <definedName name="pl">'DCHS Tech Invoice Import'!$B1*'DCHS Tech Invoice Import'!$D1-IF('DCHS Tech Invoice Import'!$B1*'DCHS Tech Invoice Import'!$D1&gt;ik,1,0)*'DCHS Tech Invoice Import'!$B1*'DCHS Tech Invoice Import'!$D1*vfd</definedName>
    <definedName name="_xlnm.Print_Titles" localSheetId="0">'BMES Tech Invoice Import'!$14:$14</definedName>
    <definedName name="_xlnm.Print_Titles" localSheetId="2">'DCHS Tech Invoice Import'!$14:$14</definedName>
    <definedName name="_xlnm.Print_Titles" localSheetId="4">'DCJH Tech Invoice Import'!$14:$14</definedName>
    <definedName name="_xlnm.Print_Titles" localSheetId="6">'DCMS Tech Invoice Import'!$14:$14</definedName>
    <definedName name="_xlnm.Print_Titles" localSheetId="8">'KES Tech Invoice Import'!$14:$14</definedName>
    <definedName name="_xlnm.Print_Titles" localSheetId="10">'MKV 1 Tech Invoice Import'!$14:$14</definedName>
    <definedName name="_xlnm.Print_Titles" localSheetId="12">'RES Tech Invoice Import'!$14:$14</definedName>
    <definedName name="_xlnm.Print_Titles" localSheetId="14">'RVES Tech Invoice Import'!$14:$14</definedName>
    <definedName name="q" localSheetId="1">'DCHS Tech Invoice Import'!#REF!</definedName>
    <definedName name="q" localSheetId="5">'DCHS Tech Invoice Import'!#REF!</definedName>
    <definedName name="q" localSheetId="7">'DCHS Tech Invoice Import'!#REF!</definedName>
    <definedName name="q" localSheetId="6">'DCHS Tech Invoice Import'!#REF!</definedName>
    <definedName name="q" localSheetId="9">'DCHS Tech Invoice Import'!#REF!</definedName>
    <definedName name="q" localSheetId="10">'DCHS Tech Invoice Import'!#REF!</definedName>
    <definedName name="q" localSheetId="11">'DCHS Tech Invoice Import'!#REF!</definedName>
    <definedName name="q" localSheetId="13">'DCHS Tech Invoice Import'!#REF!</definedName>
    <definedName name="q" localSheetId="12">'DCHS Tech Invoice Import'!#REF!</definedName>
    <definedName name="q" localSheetId="15">'DCHS Tech Invoice Import'!#REF!</definedName>
    <definedName name="q" localSheetId="14">'DCHS Tech Invoice Import'!#REF!</definedName>
    <definedName name="q">'DCHS Tech Invoice Import'!#REF!</definedName>
    <definedName name="qa" localSheetId="1">IF('DCHS Tech Invoice Import'!$B1*'DCHS Tech Invoice Import'!$D1&gt;'BMES Import'!ik,1,0)</definedName>
    <definedName name="qa" localSheetId="7">IF('DCHS Tech Invoice Import'!$B1*'DCHS Tech Invoice Import'!$D1&gt;'DCMS Import'!ik,1,0)</definedName>
    <definedName name="qa" localSheetId="6">IF('DCHS Tech Invoice Import'!$B1*'DCHS Tech Invoice Import'!$D1&gt;'DCMS Tech Invoice Import'!ik,1,0)</definedName>
    <definedName name="qa" localSheetId="10">IF('DCHS Tech Invoice Import'!$B1*'DCHS Tech Invoice Import'!$D1&gt;'MKV 1 Tech Invoice Import'!ik,1,0)</definedName>
    <definedName name="qa" localSheetId="11">IF('DCHS Tech Invoice Import'!$B1*'DCHS Tech Invoice Import'!$D1&gt;'MKV Import'!ik,1,0)</definedName>
    <definedName name="qa" localSheetId="13">IF('DCHS Tech Invoice Import'!$B1*'DCHS Tech Invoice Import'!$D1&gt;'RES Import'!ik,1,0)</definedName>
    <definedName name="qa" localSheetId="12">IF('DCHS Tech Invoice Import'!$B1*'DCHS Tech Invoice Import'!$D1&gt;'RES Tech Invoice Import'!ik,1,0)</definedName>
    <definedName name="qa" localSheetId="15">IF('DCHS Tech Invoice Import'!$B1*'DCHS Tech Invoice Import'!$D1&gt;'RVES Import'!ik,1,0)</definedName>
    <definedName name="qa" localSheetId="14">IF('DCHS Tech Invoice Import'!$B1*'DCHS Tech Invoice Import'!$D1&gt;'RVES Tech Invoice Import'!ik,1,0)</definedName>
    <definedName name="qa">IF('DCHS Tech Invoice Import'!$B1*'DCHS Tech Invoice Import'!$D1&gt;ik,1,0)</definedName>
    <definedName name="rf" localSheetId="1">'DCHS Tech Invoice Import'!#REF!</definedName>
    <definedName name="rf" localSheetId="7">'DCHS Tech Invoice Import'!#REF!</definedName>
    <definedName name="rf" localSheetId="6">'DCHS Tech Invoice Import'!#REF!</definedName>
    <definedName name="rf" localSheetId="10">'DCHS Tech Invoice Import'!#REF!</definedName>
    <definedName name="rf" localSheetId="11">'DCHS Tech Invoice Import'!#REF!</definedName>
    <definedName name="rf" localSheetId="13">'DCHS Tech Invoice Import'!#REF!</definedName>
    <definedName name="rf" localSheetId="12">'DCHS Tech Invoice Import'!#REF!</definedName>
    <definedName name="rf" localSheetId="15">'DCHS Tech Invoice Import'!#REF!</definedName>
    <definedName name="rf" localSheetId="14">'DCHS Tech Invoice Import'!#REF!</definedName>
    <definedName name="rf">'DCHS Tech Invoice Import'!#REF!</definedName>
    <definedName name="RowTitleRegion1..F4" localSheetId="0">'BMES Tech Invoice Import'!$D$3</definedName>
    <definedName name="RowTitleRegion1..F4" localSheetId="4">'DCJH Tech Invoice Import'!$D$3</definedName>
    <definedName name="RowTitleRegion1..F4" localSheetId="6">'DCMS Tech Invoice Import'!$D$3</definedName>
    <definedName name="RowTitleRegion1..F4" localSheetId="8">'KES Tech Invoice Import'!$D$3</definedName>
    <definedName name="RowTitleRegion1..F4" localSheetId="10">'MKV 1 Tech Invoice Import'!$D$3</definedName>
    <definedName name="RowTitleRegion1..F4" localSheetId="12">'RES Tech Invoice Import'!$D$3</definedName>
    <definedName name="RowTitleRegion1..F4" localSheetId="14">'RVES Tech Invoice Import'!$D$3</definedName>
    <definedName name="RowTitleRegion1..F4">'DCHS Tech Invoice Import'!$D$3</definedName>
    <definedName name="RowTitleRegion2..F10" localSheetId="0">'BMES Tech Invoice Import'!$D$9</definedName>
    <definedName name="RowTitleRegion2..F10" localSheetId="4">'DCJH Tech Invoice Import'!$D$9</definedName>
    <definedName name="RowTitleRegion2..F10" localSheetId="6">'DCMS Tech Invoice Import'!$D$9</definedName>
    <definedName name="RowTitleRegion2..F10" localSheetId="8">'KES Tech Invoice Import'!$D$9</definedName>
    <definedName name="RowTitleRegion2..F10" localSheetId="10">'MKV 1 Tech Invoice Import'!$D$9</definedName>
    <definedName name="RowTitleRegion2..F10" localSheetId="12">'RES Tech Invoice Import'!$D$9</definedName>
    <definedName name="RowTitleRegion2..F10" localSheetId="14">'RVES Tech Invoice Import'!$D$9</definedName>
    <definedName name="RowTitleRegion2..F10">'DCHS Tech Invoice Import'!$D$9</definedName>
    <definedName name="s" localSheetId="1">'DCHS Tech Invoice Import'!$B1*'DCHS Tech Invoice Import'!$D1-IF('DCHS Tech Invoice Import'!$B1*'DCHS Tech Invoice Import'!$D1&gt;'BMES Import'!g,1,0)*'DCHS Tech Invoice Import'!$B1*'DCHS Tech Invoice Import'!$D1*'BMES Import'!e</definedName>
    <definedName name="s" localSheetId="5">'DCHS Tech Invoice Import'!$B1*'DCHS Tech Invoice Import'!$D1-IF('DCHS Tech Invoice Import'!$B1*'DCHS Tech Invoice Import'!$D1&gt;'DCJH Import'!g,1,0)*'DCHS Tech Invoice Import'!$B1*'DCHS Tech Invoice Import'!$D1*'DCJH Import'!e</definedName>
    <definedName name="s" localSheetId="7">'DCHS Tech Invoice Import'!$B1*'DCHS Tech Invoice Import'!$D1-IF('DCHS Tech Invoice Import'!$B1*'DCHS Tech Invoice Import'!$D1&gt;'DCMS Import'!g,1,0)*'DCHS Tech Invoice Import'!$B1*'DCHS Tech Invoice Import'!$D1*'DCMS Import'!e</definedName>
    <definedName name="s" localSheetId="6">'DCHS Tech Invoice Import'!$B1*'DCHS Tech Invoice Import'!$D1-IF('DCHS Tech Invoice Import'!$B1*'DCHS Tech Invoice Import'!$D1&gt;'DCMS Tech Invoice Import'!g,1,0)*'DCHS Tech Invoice Import'!$B1*'DCHS Tech Invoice Import'!$D1*'DCMS Tech Invoice Import'!e</definedName>
    <definedName name="s" localSheetId="9">'DCHS Tech Invoice Import'!$B1*'DCHS Tech Invoice Import'!$D1-IF('DCHS Tech Invoice Import'!$B1*'DCHS Tech Invoice Import'!$D1&gt;'KES Import'!g,1,0)*'DCHS Tech Invoice Import'!$B1*'DCHS Tech Invoice Import'!$D1*'KES Import'!e</definedName>
    <definedName name="s" localSheetId="10">'DCHS Tech Invoice Import'!$B1*'DCHS Tech Invoice Import'!$D1-IF('DCHS Tech Invoice Import'!$B1*'DCHS Tech Invoice Import'!$D1&gt;'MKV 1 Tech Invoice Import'!g,1,0)*'DCHS Tech Invoice Import'!$B1*'DCHS Tech Invoice Import'!$D1*'MKV 1 Tech Invoice Import'!e</definedName>
    <definedName name="s" localSheetId="11">'DCHS Tech Invoice Import'!$B1*'DCHS Tech Invoice Import'!$D1-IF('DCHS Tech Invoice Import'!$B1*'DCHS Tech Invoice Import'!$D1&gt;'MKV Import'!g,1,0)*'DCHS Tech Invoice Import'!$B1*'DCHS Tech Invoice Import'!$D1*'MKV Import'!e</definedName>
    <definedName name="s" localSheetId="13">'DCHS Tech Invoice Import'!$B1*'DCHS Tech Invoice Import'!$D1-IF('DCHS Tech Invoice Import'!$B1*'DCHS Tech Invoice Import'!$D1&gt;'RES Import'!g,1,0)*'DCHS Tech Invoice Import'!$B1*'DCHS Tech Invoice Import'!$D1*'RES Import'!e</definedName>
    <definedName name="s" localSheetId="12">'DCHS Tech Invoice Import'!$B1*'DCHS Tech Invoice Import'!$D1-IF('DCHS Tech Invoice Import'!$B1*'DCHS Tech Invoice Import'!$D1&gt;'RES Tech Invoice Import'!g,1,0)*'DCHS Tech Invoice Import'!$B1*'DCHS Tech Invoice Import'!$D1*'RES Tech Invoice Import'!e</definedName>
    <definedName name="s" localSheetId="15">'DCHS Tech Invoice Import'!$B1*'DCHS Tech Invoice Import'!$D1-IF('DCHS Tech Invoice Import'!$B1*'DCHS Tech Invoice Import'!$D1&gt;'RVES Import'!g,1,0)*'DCHS Tech Invoice Import'!$B1*'DCHS Tech Invoice Import'!$D1*'RVES Import'!e</definedName>
    <definedName name="s" localSheetId="14">'DCHS Tech Invoice Import'!$B1*'DCHS Tech Invoice Import'!$D1-IF('DCHS Tech Invoice Import'!$B1*'DCHS Tech Invoice Import'!$D1&gt;'RVES Tech Invoice Import'!g,1,0)*'DCHS Tech Invoice Import'!$B1*'DCHS Tech Invoice Import'!$D1*'RVES Tech Invoice Import'!e</definedName>
    <definedName name="s">'DCHS Tech Invoice Import'!$B1*'DCHS Tech Invoice Import'!$D1-IF('DCHS Tech Invoice Import'!$B1*'DCHS Tech Invoice Import'!$D1&gt;g,1,0)*'DCHS Tech Invoice Import'!$B1*'DCHS Tech Invoice Import'!$D1*e</definedName>
    <definedName name="sdafd" localSheetId="7">'DCHS Tech Invoice Import'!#REF!</definedName>
    <definedName name="sdafd" localSheetId="6">'DCHS Tech Invoice Import'!#REF!</definedName>
    <definedName name="sdafd" localSheetId="10">'DCHS Tech Invoice Import'!#REF!</definedName>
    <definedName name="sdafd" localSheetId="11">'DCHS Tech Invoice Import'!#REF!</definedName>
    <definedName name="sdafd" localSheetId="13">'DCHS Tech Invoice Import'!#REF!</definedName>
    <definedName name="sdafd" localSheetId="12">'DCHS Tech Invoice Import'!#REF!</definedName>
    <definedName name="sdafd" localSheetId="15">'DCHS Tech Invoice Import'!#REF!</definedName>
    <definedName name="sdafd" localSheetId="14">'DCHS Tech Invoice Import'!#REF!</definedName>
    <definedName name="sdafd">'DCHS Tech Invoice Import'!#REF!</definedName>
    <definedName name="sfsdf" localSheetId="1">'DCHS Tech Invoice Import'!#REF!</definedName>
    <definedName name="sfsdf" localSheetId="7">'DCHS Tech Invoice Import'!#REF!</definedName>
    <definedName name="sfsdf" localSheetId="6">'DCHS Tech Invoice Import'!#REF!</definedName>
    <definedName name="sfsdf" localSheetId="10">'DCHS Tech Invoice Import'!#REF!</definedName>
    <definedName name="sfsdf" localSheetId="11">'DCHS Tech Invoice Import'!#REF!</definedName>
    <definedName name="sfsdf" localSheetId="13">'DCHS Tech Invoice Import'!#REF!</definedName>
    <definedName name="sfsdf" localSheetId="12">'DCHS Tech Invoice Import'!#REF!</definedName>
    <definedName name="sfsdf" localSheetId="15">'DCHS Tech Invoice Import'!#REF!</definedName>
    <definedName name="sfsdf" localSheetId="14">'DCHS Tech Invoice Import'!#REF!</definedName>
    <definedName name="sfsdf">'DCHS Tech Invoice Import'!#REF!</definedName>
    <definedName name="sgfsgf" localSheetId="1">InvoiceDetails[[#Headers],[Quantity]]</definedName>
    <definedName name="sgfsgf" localSheetId="7">InvoiceDetails[[#Headers],[Quantity]]</definedName>
    <definedName name="sgfsgf" localSheetId="6">InvoiceDetails[[#Headers],[Quantity]]</definedName>
    <definedName name="sgfsgf" localSheetId="10">InvoiceDetails[[#Headers],[Quantity]]</definedName>
    <definedName name="sgfsgf" localSheetId="11">InvoiceDetails[[#Headers],[Quantity]]</definedName>
    <definedName name="sgfsgf" localSheetId="13">InvoiceDetails[[#Headers],[Quantity]]</definedName>
    <definedName name="sgfsgf" localSheetId="12">InvoiceDetails[[#Headers],[Quantity]]</definedName>
    <definedName name="sgfsgf" localSheetId="15">InvoiceDetails[[#Headers],[Quantity]]</definedName>
    <definedName name="sgfsgf" localSheetId="14">InvoiceDetails[[#Headers],[Quantity]]</definedName>
    <definedName name="sgfsgf">InvoiceDetails[[#Headers],[Quantity]]</definedName>
    <definedName name="sssssssss" localSheetId="7">'DCHS Tech Invoice Import'!#REF!</definedName>
    <definedName name="sssssssss" localSheetId="6">'DCHS Tech Invoice Import'!#REF!</definedName>
    <definedName name="sssssssss" localSheetId="10">'DCHS Tech Invoice Import'!#REF!</definedName>
    <definedName name="sssssssss" localSheetId="11">'DCHS Tech Invoice Import'!#REF!</definedName>
    <definedName name="sssssssss" localSheetId="13">'DCHS Tech Invoice Import'!#REF!</definedName>
    <definedName name="sssssssss" localSheetId="12">'DCHS Tech Invoice Import'!#REF!</definedName>
    <definedName name="sssssssss" localSheetId="15">'DCHS Tech Invoice Import'!#REF!</definedName>
    <definedName name="sssssssss" localSheetId="14">'DCHS Tech Invoice Import'!#REF!</definedName>
    <definedName name="sssssssss">'DCHS Tech Invoice Import'!#REF!</definedName>
    <definedName name="ssssssssss" localSheetId="7">'DCHS Tech Invoice Import'!$B1*'DCHS Tech Invoice Import'!$D1-IF('DCHS Tech Invoice Import'!$B1*'DCHS Tech Invoice Import'!$D1&gt;'DCMS Import'!fffffffffff,1,0)*'DCHS Tech Invoice Import'!$B1*'DCHS Tech Invoice Import'!$D1*'DCMS Import'!ddddddddddd</definedName>
    <definedName name="ssssssssss" localSheetId="6">'DCHS Tech Invoice Import'!$B1*'DCHS Tech Invoice Import'!$D1-IF('DCHS Tech Invoice Import'!$B1*'DCHS Tech Invoice Import'!$D1&gt;'DCMS Tech Invoice Import'!fffffffffff,1,0)*'DCHS Tech Invoice Import'!$B1*'DCHS Tech Invoice Import'!$D1*'DCMS Tech Invoice Import'!ddddddddddd</definedName>
    <definedName name="ssssssssss" localSheetId="10">'DCHS Tech Invoice Import'!$B1*'DCHS Tech Invoice Import'!$D1-IF('DCHS Tech Invoice Import'!$B1*'DCHS Tech Invoice Import'!$D1&gt;'MKV 1 Tech Invoice Import'!fffffffffff,1,0)*'DCHS Tech Invoice Import'!$B1*'DCHS Tech Invoice Import'!$D1*'MKV 1 Tech Invoice Import'!ddddddddddd</definedName>
    <definedName name="ssssssssss" localSheetId="11">'DCHS Tech Invoice Import'!$B1*'DCHS Tech Invoice Import'!$D1-IF('DCHS Tech Invoice Import'!$B1*'DCHS Tech Invoice Import'!$D1&gt;'MKV Import'!fffffffffff,1,0)*'DCHS Tech Invoice Import'!$B1*'DCHS Tech Invoice Import'!$D1*'MKV Import'!ddddddddddd</definedName>
    <definedName name="ssssssssss" localSheetId="13">'DCHS Tech Invoice Import'!$B1*'DCHS Tech Invoice Import'!$D1-IF('DCHS Tech Invoice Import'!$B1*'DCHS Tech Invoice Import'!$D1&gt;'RES Import'!fffffffffff,1,0)*'DCHS Tech Invoice Import'!$B1*'DCHS Tech Invoice Import'!$D1*'RES Import'!ddddddddddd</definedName>
    <definedName name="ssssssssss" localSheetId="12">'DCHS Tech Invoice Import'!$B1*'DCHS Tech Invoice Import'!$D1-IF('DCHS Tech Invoice Import'!$B1*'DCHS Tech Invoice Import'!$D1&gt;'RES Tech Invoice Import'!fffffffffff,1,0)*'DCHS Tech Invoice Import'!$B1*'DCHS Tech Invoice Import'!$D1*'RES Tech Invoice Import'!ddddddddddd</definedName>
    <definedName name="ssssssssss" localSheetId="15">'DCHS Tech Invoice Import'!$B1*'DCHS Tech Invoice Import'!$D1-IF('DCHS Tech Invoice Import'!$B1*'DCHS Tech Invoice Import'!$D1&gt;'RVES Import'!fffffffffff,1,0)*'DCHS Tech Invoice Import'!$B1*'DCHS Tech Invoice Import'!$D1*'RVES Import'!ddddddddddd</definedName>
    <definedName name="ssssssssss" localSheetId="14">'DCHS Tech Invoice Import'!$B1*'DCHS Tech Invoice Import'!$D1-IF('DCHS Tech Invoice Import'!$B1*'DCHS Tech Invoice Import'!$D1&gt;'RVES Tech Invoice Import'!fffffffffff,1,0)*'DCHS Tech Invoice Import'!$B1*'DCHS Tech Invoice Import'!$D1*'RVES Tech Invoice Import'!ddddddddddd</definedName>
    <definedName name="ssssssssss">'DCHS Tech Invoice Import'!$B1*'DCHS Tech Invoice Import'!$D1-IF('DCHS Tech Invoice Import'!$B1*'DCHS Tech Invoice Import'!$D1&gt;fffffffffff,1,0)*'DCHS Tech Invoice Import'!$B1*'DCHS Tech Invoice Import'!$D1*ddddddddddd</definedName>
    <definedName name="subtotal" localSheetId="1">#REF!</definedName>
    <definedName name="subtotal" localSheetId="0">#REF!</definedName>
    <definedName name="subtotal" localSheetId="5">#REF!</definedName>
    <definedName name="subtotal" localSheetId="4">#REF!</definedName>
    <definedName name="subtotal" localSheetId="7">#REF!</definedName>
    <definedName name="subtotal" localSheetId="6">#REF!</definedName>
    <definedName name="subtotal" localSheetId="9">#REF!</definedName>
    <definedName name="subtotal" localSheetId="8">#REF!</definedName>
    <definedName name="subtotal" localSheetId="10">#REF!</definedName>
    <definedName name="subtotal" localSheetId="11">#REF!</definedName>
    <definedName name="subtotal" localSheetId="13">#REF!</definedName>
    <definedName name="subtotal" localSheetId="12">#REF!</definedName>
    <definedName name="subtotal" localSheetId="15">#REF!</definedName>
    <definedName name="subtotal" localSheetId="14">#REF!</definedName>
    <definedName name="subtotal">#REF!</definedName>
    <definedName name="t" localSheetId="1">IF('DCHS Tech Invoice Import'!$B1*'DCHS Tech Invoice Import'!$D1&gt;'BMES Import'!g,1,0)</definedName>
    <definedName name="t" localSheetId="5">IF('DCHS Tech Invoice Import'!$B1*'DCHS Tech Invoice Import'!$D1&gt;'DCJH Import'!g,1,0)</definedName>
    <definedName name="t" localSheetId="7">IF('DCHS Tech Invoice Import'!$B1*'DCHS Tech Invoice Import'!$D1&gt;'DCMS Import'!g,1,0)</definedName>
    <definedName name="t" localSheetId="6">IF('DCHS Tech Invoice Import'!$B1*'DCHS Tech Invoice Import'!$D1&gt;'DCMS Tech Invoice Import'!g,1,0)</definedName>
    <definedName name="t" localSheetId="9">IF('DCHS Tech Invoice Import'!$B1*'DCHS Tech Invoice Import'!$D1&gt;'KES Import'!g,1,0)</definedName>
    <definedName name="t" localSheetId="10">IF('DCHS Tech Invoice Import'!$B1*'DCHS Tech Invoice Import'!$D1&gt;'MKV 1 Tech Invoice Import'!g,1,0)</definedName>
    <definedName name="t" localSheetId="11">IF('DCHS Tech Invoice Import'!$B1*'DCHS Tech Invoice Import'!$D1&gt;'MKV Import'!g,1,0)</definedName>
    <definedName name="t" localSheetId="13">IF('DCHS Tech Invoice Import'!$B1*'DCHS Tech Invoice Import'!$D1&gt;'RES Import'!g,1,0)</definedName>
    <definedName name="t" localSheetId="12">IF('DCHS Tech Invoice Import'!$B1*'DCHS Tech Invoice Import'!$D1&gt;'RES Tech Invoice Import'!g,1,0)</definedName>
    <definedName name="t" localSheetId="15">IF('DCHS Tech Invoice Import'!$B1*'DCHS Tech Invoice Import'!$D1&gt;'RVES Import'!g,1,0)</definedName>
    <definedName name="t" localSheetId="14">IF('DCHS Tech Invoice Import'!$B1*'DCHS Tech Invoice Import'!$D1&gt;'RVES Tech Invoice Import'!g,1,0)</definedName>
    <definedName name="t">IF('DCHS Tech Invoice Import'!$B1*'DCHS Tech Invoice Import'!$D1&gt;g,1,0)</definedName>
    <definedName name="Tax" localSheetId="1">'DCHS Tech Invoice Import'!#REF!</definedName>
    <definedName name="Tax" localSheetId="0">'BMES Tech Invoice Import'!#REF!</definedName>
    <definedName name="Tax" localSheetId="5">'DCHS Tech Invoice Import'!#REF!</definedName>
    <definedName name="Tax" localSheetId="4">'DCJH Tech Invoice Import'!#REF!</definedName>
    <definedName name="Tax" localSheetId="7">'DCHS Tech Invoice Import'!#REF!</definedName>
    <definedName name="Tax" localSheetId="6">'DCMS Tech Invoice Import'!#REF!</definedName>
    <definedName name="Tax" localSheetId="9">'DCHS Tech Invoice Import'!#REF!</definedName>
    <definedName name="Tax" localSheetId="8">'KES Tech Invoice Import'!#REF!</definedName>
    <definedName name="Tax" localSheetId="10">'MKV 1 Tech Invoice Import'!#REF!</definedName>
    <definedName name="Tax" localSheetId="11">'DCHS Tech Invoice Import'!#REF!</definedName>
    <definedName name="Tax" localSheetId="13">'DCHS Tech Invoice Import'!#REF!</definedName>
    <definedName name="Tax" localSheetId="12">'RES Tech Invoice Import'!#REF!</definedName>
    <definedName name="Tax" localSheetId="15">'DCHS Tech Invoice Import'!#REF!</definedName>
    <definedName name="Tax" localSheetId="14">'RVES Tech Invoice Import'!#REF!</definedName>
    <definedName name="Tax">'DCHS Tech Invoice Import'!#REF!</definedName>
    <definedName name="tg" localSheetId="1">InvoiceDetails[[#Headers],[Quantity]]</definedName>
    <definedName name="tg" localSheetId="7">InvoiceDetails[[#Headers],[Quantity]]</definedName>
    <definedName name="tg" localSheetId="6">InvoiceDetails[[#Headers],[Quantity]]</definedName>
    <definedName name="tg" localSheetId="10">InvoiceDetails[[#Headers],[Quantity]]</definedName>
    <definedName name="tg" localSheetId="11">InvoiceDetails[[#Headers],[Quantity]]</definedName>
    <definedName name="tg" localSheetId="13">InvoiceDetails[[#Headers],[Quantity]]</definedName>
    <definedName name="tg" localSheetId="12">InvoiceDetails[[#Headers],[Quantity]]</definedName>
    <definedName name="tg" localSheetId="15">InvoiceDetails[[#Headers],[Quantity]]</definedName>
    <definedName name="tg" localSheetId="14">InvoiceDetails[[#Headers],[Quantity]]</definedName>
    <definedName name="tg">InvoiceDetails[[#Headers],[Quantity]]</definedName>
    <definedName name="u" localSheetId="1">'DCHS Tech Invoice Import'!#REF!</definedName>
    <definedName name="u" localSheetId="5">'DCHS Tech Invoice Import'!#REF!</definedName>
    <definedName name="u" localSheetId="7">'DCHS Tech Invoice Import'!#REF!</definedName>
    <definedName name="u" localSheetId="6">'DCHS Tech Invoice Import'!#REF!</definedName>
    <definedName name="u" localSheetId="9">'DCHS Tech Invoice Import'!#REF!</definedName>
    <definedName name="u" localSheetId="10">'DCHS Tech Invoice Import'!#REF!</definedName>
    <definedName name="u" localSheetId="11">'DCHS Tech Invoice Import'!#REF!</definedName>
    <definedName name="u" localSheetId="13">'DCHS Tech Invoice Import'!#REF!</definedName>
    <definedName name="u" localSheetId="12">'DCHS Tech Invoice Import'!#REF!</definedName>
    <definedName name="u" localSheetId="15">'DCHS Tech Invoice Import'!#REF!</definedName>
    <definedName name="u" localSheetId="14">'DCHS Tech Invoice Import'!#REF!</definedName>
    <definedName name="u">'DCHS Tech Invoice Import'!#REF!</definedName>
    <definedName name="uj" localSheetId="1">('BMES Import'!hjndfnf-IF('BMES Import'!x&gt;0,'BMES Import'!x*'BMES Import'!hjndfnf,0))+(IF('BMES Import'!x&gt;0,'BMES Import'!hjndfnf-('BMES Import'!x*'BMES Import'!hjndfnf),'BMES Import'!hjndfnf)*'BMES Import'!gjnsgn)-'BMES Import'!rf</definedName>
    <definedName name="uj" localSheetId="7">('DCMS Import'!hjndfnf-IF('DCMS Import'!x&gt;0,'DCMS Import'!x*'DCMS Import'!hjndfnf,0))+(IF('DCMS Import'!x&gt;0,'DCMS Import'!hjndfnf-('DCMS Import'!x*'DCMS Import'!hjndfnf),'DCMS Import'!hjndfnf)*'DCMS Import'!gjnsgn)-'DCMS Import'!rf</definedName>
    <definedName name="uj" localSheetId="6">('DCMS Tech Invoice Import'!hjndfnf-IF('DCMS Tech Invoice Import'!x&gt;0,'DCMS Tech Invoice Import'!x*'DCMS Tech Invoice Import'!hjndfnf,0))+(IF('DCMS Tech Invoice Import'!x&gt;0,'DCMS Tech Invoice Import'!hjndfnf-('DCMS Tech Invoice Import'!x*'DCMS Tech Invoice Import'!hjndfnf),'DCMS Tech Invoice Import'!hjndfnf)*'DCMS Tech Invoice Import'!gjnsgn)-'DCMS Tech Invoice Import'!rf</definedName>
    <definedName name="uj" localSheetId="10">('MKV 1 Tech Invoice Import'!hjndfnf-IF('MKV 1 Tech Invoice Import'!x&gt;0,'MKV 1 Tech Invoice Import'!x*'MKV 1 Tech Invoice Import'!hjndfnf,0))+(IF('MKV 1 Tech Invoice Import'!x&gt;0,'MKV 1 Tech Invoice Import'!hjndfnf-('MKV 1 Tech Invoice Import'!x*'MKV 1 Tech Invoice Import'!hjndfnf),'MKV 1 Tech Invoice Import'!hjndfnf)*'MKV 1 Tech Invoice Import'!gjnsgn)-'MKV 1 Tech Invoice Import'!rf</definedName>
    <definedName name="uj" localSheetId="11">('MKV Import'!hjndfnf-IF('MKV Import'!x&gt;0,'MKV Import'!x*'MKV Import'!hjndfnf,0))+(IF('MKV Import'!x&gt;0,'MKV Import'!hjndfnf-('MKV Import'!x*'MKV Import'!hjndfnf),'MKV Import'!hjndfnf)*'MKV Import'!gjnsgn)-'MKV Import'!rf</definedName>
    <definedName name="uj" localSheetId="13">('RES Import'!hjndfnf-IF('RES Import'!x&gt;0,'RES Import'!x*'RES Import'!hjndfnf,0))+(IF('RES Import'!x&gt;0,'RES Import'!hjndfnf-('RES Import'!x*'RES Import'!hjndfnf),'RES Import'!hjndfnf)*'RES Import'!gjnsgn)-'RES Import'!rf</definedName>
    <definedName name="uj" localSheetId="12">('RES Tech Invoice Import'!hjndfnf-IF('RES Tech Invoice Import'!x&gt;0,'RES Tech Invoice Import'!x*'RES Tech Invoice Import'!hjndfnf,0))+(IF('RES Tech Invoice Import'!x&gt;0,'RES Tech Invoice Import'!hjndfnf-('RES Tech Invoice Import'!x*'RES Tech Invoice Import'!hjndfnf),'RES Tech Invoice Import'!hjndfnf)*'RES Tech Invoice Import'!gjnsgn)-'RES Tech Invoice Import'!rf</definedName>
    <definedName name="uj" localSheetId="15">('RVES Import'!hjndfnf-IF('RVES Import'!x&gt;0,'RVES Import'!x*'RVES Import'!hjndfnf,0))+(IF('RVES Import'!x&gt;0,'RVES Import'!hjndfnf-('RVES Import'!x*'RVES Import'!hjndfnf),'RVES Import'!hjndfnf)*'RVES Import'!gjnsgn)-'RVES Import'!rf</definedName>
    <definedName name="uj" localSheetId="14">('RVES Tech Invoice Import'!hjndfnf-IF('RVES Tech Invoice Import'!x&gt;0,'RVES Tech Invoice Import'!x*'RVES Tech Invoice Import'!hjndfnf,0))+(IF('RVES Tech Invoice Import'!x&gt;0,'RVES Tech Invoice Import'!hjndfnf-('RVES Tech Invoice Import'!x*'RVES Tech Invoice Import'!hjndfnf),'RVES Tech Invoice Import'!hjndfnf)*'RVES Tech Invoice Import'!gjnsgn)-'RVES Tech Invoice Import'!rf</definedName>
    <definedName name="uj">(hjndfnf-IF(x&gt;0,x*hjndfnf,0))+(IF(x&gt;0,hjndfnf-(x*hjndfnf),hjndfnf)*gjnsgn)-rf</definedName>
    <definedName name="v" localSheetId="1">'DCHS Tech Invoice Import'!#REF!</definedName>
    <definedName name="v" localSheetId="7">'DCHS Tech Invoice Import'!#REF!</definedName>
    <definedName name="v" localSheetId="6">'DCHS Tech Invoice Import'!#REF!</definedName>
    <definedName name="v" localSheetId="10">'DCHS Tech Invoice Import'!#REF!</definedName>
    <definedName name="v" localSheetId="11">'DCHS Tech Invoice Import'!#REF!</definedName>
    <definedName name="v" localSheetId="13">'DCHS Tech Invoice Import'!#REF!</definedName>
    <definedName name="v" localSheetId="12">'DCHS Tech Invoice Import'!#REF!</definedName>
    <definedName name="v" localSheetId="15">'DCHS Tech Invoice Import'!#REF!</definedName>
    <definedName name="v" localSheetId="14">'DCHS Tech Invoice Import'!#REF!</definedName>
    <definedName name="v">'DCHS Tech Invoice Import'!#REF!</definedName>
    <definedName name="vfd" localSheetId="1">'DCHS Tech Invoice Import'!#REF!</definedName>
    <definedName name="vfd" localSheetId="7">'DCHS Tech Invoice Import'!#REF!</definedName>
    <definedName name="vfd" localSheetId="6">'DCHS Tech Invoice Import'!#REF!</definedName>
    <definedName name="vfd" localSheetId="10">'DCHS Tech Invoice Import'!#REF!</definedName>
    <definedName name="vfd" localSheetId="11">'DCHS Tech Invoice Import'!#REF!</definedName>
    <definedName name="vfd" localSheetId="13">'DCHS Tech Invoice Import'!#REF!</definedName>
    <definedName name="vfd" localSheetId="12">'DCHS Tech Invoice Import'!#REF!</definedName>
    <definedName name="vfd" localSheetId="15">'DCHS Tech Invoice Import'!#REF!</definedName>
    <definedName name="vfd" localSheetId="14">'DCHS Tech Invoice Import'!#REF!</definedName>
    <definedName name="vfd">'DCHS Tech Invoice Import'!#REF!</definedName>
    <definedName name="w" localSheetId="1">#REF!</definedName>
    <definedName name="w" localSheetId="5">#REF!</definedName>
    <definedName name="w" localSheetId="7">#REF!</definedName>
    <definedName name="w" localSheetId="6">#REF!</definedName>
    <definedName name="w" localSheetId="9">#REF!</definedName>
    <definedName name="w" localSheetId="10">#REF!</definedName>
    <definedName name="w" localSheetId="11">#REF!</definedName>
    <definedName name="w" localSheetId="13">#REF!</definedName>
    <definedName name="w" localSheetId="12">#REF!</definedName>
    <definedName name="w" localSheetId="15">#REF!</definedName>
    <definedName name="w" localSheetId="14">#REF!</definedName>
    <definedName name="w">#REF!</definedName>
    <definedName name="ws" localSheetId="1">InvoiceDetails[[#Headers],[Quantity]]</definedName>
    <definedName name="ws" localSheetId="7">InvoiceDetails[[#Headers],[Quantity]]</definedName>
    <definedName name="ws" localSheetId="6">InvoiceDetails[[#Headers],[Quantity]]</definedName>
    <definedName name="ws" localSheetId="10">InvoiceDetails[[#Headers],[Quantity]]</definedName>
    <definedName name="ws" localSheetId="11">InvoiceDetails[[#Headers],[Quantity]]</definedName>
    <definedName name="ws" localSheetId="13">InvoiceDetails[[#Headers],[Quantity]]</definedName>
    <definedName name="ws" localSheetId="12">InvoiceDetails[[#Headers],[Quantity]]</definedName>
    <definedName name="ws" localSheetId="15">InvoiceDetails[[#Headers],[Quantity]]</definedName>
    <definedName name="ws" localSheetId="14">InvoiceDetails[[#Headers],[Quantity]]</definedName>
    <definedName name="ws">InvoiceDetails[[#Headers],[Quantity]]</definedName>
    <definedName name="x" localSheetId="1">'DCHS Tech Invoice Import'!#REF!</definedName>
    <definedName name="x" localSheetId="7">'DCHS Tech Invoice Import'!#REF!</definedName>
    <definedName name="x" localSheetId="6">'DCHS Tech Invoice Import'!#REF!</definedName>
    <definedName name="x" localSheetId="10">'DCHS Tech Invoice Import'!#REF!</definedName>
    <definedName name="x" localSheetId="11">'DCHS Tech Invoice Import'!#REF!</definedName>
    <definedName name="x" localSheetId="13">'DCHS Tech Invoice Import'!#REF!</definedName>
    <definedName name="x" localSheetId="12">'DCHS Tech Invoice Import'!#REF!</definedName>
    <definedName name="x" localSheetId="15">'DCHS Tech Invoice Import'!#REF!</definedName>
    <definedName name="x" localSheetId="14">'DCHS Tech Invoice Import'!#REF!</definedName>
    <definedName name="x">'DCHS Tech Invoice Import'!#REF!</definedName>
    <definedName name="yh" localSheetId="1">'DCHS Tech Invoice Import'!#REF!</definedName>
    <definedName name="yh" localSheetId="7">'DCHS Tech Invoice Import'!#REF!</definedName>
    <definedName name="yh" localSheetId="6">'DCHS Tech Invoice Import'!#REF!</definedName>
    <definedName name="yh" localSheetId="10">'DCHS Tech Invoice Import'!#REF!</definedName>
    <definedName name="yh" localSheetId="11">'DCHS Tech Invoice Import'!#REF!</definedName>
    <definedName name="yh" localSheetId="13">'DCHS Tech Invoice Import'!#REF!</definedName>
    <definedName name="yh" localSheetId="12">'DCHS Tech Invoice Import'!#REF!</definedName>
    <definedName name="yh" localSheetId="15">'DCHS Tech Invoice Import'!#REF!</definedName>
    <definedName name="yh" localSheetId="14">'DCHS Tech Invoice Import'!#REF!</definedName>
    <definedName name="yh">'DCHS Tech Invoice Import'!#REF!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4" l="1"/>
  <c r="B15" i="20" l="1"/>
  <c r="C17" i="19" l="1"/>
  <c r="F19" i="19" s="1"/>
  <c r="E15" i="20"/>
  <c r="E3" i="20"/>
  <c r="K19" i="19"/>
  <c r="E26" i="20" l="1"/>
  <c r="C17" i="18"/>
  <c r="F19" i="18" s="1"/>
  <c r="K19" i="18"/>
  <c r="E16" i="17"/>
  <c r="E15" i="17"/>
  <c r="E3" i="17"/>
  <c r="E17" i="16"/>
  <c r="C17" i="15"/>
  <c r="F19" i="15" s="1"/>
  <c r="C17" i="13"/>
  <c r="F19" i="13" s="1"/>
  <c r="E16" i="16"/>
  <c r="E15" i="16"/>
  <c r="E3" i="16"/>
  <c r="K19" i="15"/>
  <c r="E16" i="14"/>
  <c r="E15" i="14"/>
  <c r="E3" i="14"/>
  <c r="K19" i="13"/>
  <c r="C17" i="12"/>
  <c r="F19" i="12" s="1"/>
  <c r="K19" i="12"/>
  <c r="E16" i="9"/>
  <c r="C17" i="11"/>
  <c r="F19" i="11" s="1"/>
  <c r="E16" i="8"/>
  <c r="E17" i="7"/>
  <c r="E16" i="7"/>
  <c r="E16" i="5"/>
  <c r="C17" i="10"/>
  <c r="F19" i="10" s="1"/>
  <c r="C17" i="6"/>
  <c r="K19" i="11"/>
  <c r="K19" i="10"/>
  <c r="E15" i="9"/>
  <c r="E3" i="9"/>
  <c r="E15" i="8"/>
  <c r="E3" i="8"/>
  <c r="E15" i="7"/>
  <c r="E3" i="7"/>
  <c r="E18" i="14" l="1"/>
  <c r="E26" i="14" s="1"/>
  <c r="E18" i="9"/>
  <c r="E26" i="9" s="1"/>
  <c r="E18" i="16"/>
  <c r="E26" i="16" s="1"/>
  <c r="E18" i="7"/>
  <c r="E26" i="7" s="1"/>
  <c r="L14" i="19"/>
  <c r="L21" i="19"/>
  <c r="E18" i="8"/>
  <c r="E26" i="8" s="1"/>
  <c r="E18" i="17"/>
  <c r="E26" i="17" s="1"/>
  <c r="F19" i="6"/>
  <c r="K19" i="6"/>
  <c r="L21" i="11" l="1"/>
  <c r="L14" i="11"/>
  <c r="L21" i="13"/>
  <c r="L14" i="13"/>
  <c r="L21" i="12"/>
  <c r="L14" i="12"/>
  <c r="L21" i="18"/>
  <c r="L14" i="18"/>
  <c r="L21" i="15"/>
  <c r="L14" i="15"/>
  <c r="L14" i="10"/>
  <c r="L21" i="10"/>
  <c r="E15" i="5"/>
  <c r="E18" i="5" l="1"/>
  <c r="E26" i="5" s="1"/>
  <c r="E3" i="5"/>
  <c r="L21" i="6" l="1"/>
  <c r="L14" i="6"/>
  <c r="F14" i="18"/>
  <c r="F14" i="19"/>
  <c r="F14" i="13"/>
  <c r="F14" i="15"/>
  <c r="F14" i="11"/>
  <c r="F14" i="12"/>
  <c r="F14" i="6"/>
  <c r="F14" i="10"/>
</calcChain>
</file>

<file path=xl/sharedStrings.xml><?xml version="1.0" encoding="utf-8"?>
<sst xmlns="http://schemas.openxmlformats.org/spreadsheetml/2006/main" count="8480" uniqueCount="101">
  <si>
    <t>INVOICE</t>
  </si>
  <si>
    <t>Bill To:</t>
  </si>
  <si>
    <t>Date</t>
  </si>
  <si>
    <t>Invoice #</t>
  </si>
  <si>
    <t>Quantity</t>
  </si>
  <si>
    <t>Unit price</t>
  </si>
  <si>
    <t>Amount</t>
  </si>
  <si>
    <t>Description</t>
  </si>
  <si>
    <t>For</t>
  </si>
  <si>
    <t>28 Main Street</t>
  </si>
  <si>
    <t>Dawsonville, GA 30534</t>
  </si>
  <si>
    <t>Phone: (706) 265-3246</t>
  </si>
  <si>
    <t>Fax: (706) 216-5719</t>
  </si>
  <si>
    <t>bcovington@dawson.k12.ga.us</t>
  </si>
  <si>
    <t>Technology Fee for iPad</t>
  </si>
  <si>
    <t>Balance Due</t>
  </si>
  <si>
    <t>Make all checks payable to Dawson County Board of Education.</t>
  </si>
  <si>
    <t>Dawson County Board of Education</t>
  </si>
  <si>
    <t>Total</t>
  </si>
  <si>
    <t>Discount Applied*</t>
  </si>
  <si>
    <t xml:space="preserve">If you have any questions concerning this invoice, contact Beth Covington at Ext. 1024 or bcovington@dawson.k12.ga.us
</t>
  </si>
  <si>
    <t>PCGenesis Receivable or Receipt Import Entry</t>
  </si>
  <si>
    <t>v1.00</t>
  </si>
  <si>
    <t>H</t>
  </si>
  <si>
    <t>Enter 'RCV' for receivable import or enter 'REC' for receipt import:</t>
  </si>
  <si>
    <t>RCV</t>
  </si>
  <si>
    <t>A/R blnc</t>
  </si>
  <si>
    <t>B</t>
  </si>
  <si>
    <t>(RCV)</t>
  </si>
  <si>
    <t xml:space="preserve">Enter A/R balance account for receivable import only:     </t>
  </si>
  <si>
    <t>or</t>
  </si>
  <si>
    <t>Ref #</t>
  </si>
  <si>
    <t>R</t>
  </si>
  <si>
    <t>(REC)</t>
  </si>
  <si>
    <t xml:space="preserve">Enter reference # for receipt import only:     </t>
  </si>
  <si>
    <t>All entries below apply to both Receivables and Receipts</t>
  </si>
  <si>
    <t>Source</t>
  </si>
  <si>
    <t>S</t>
  </si>
  <si>
    <t>Reason</t>
  </si>
  <si>
    <t>D</t>
  </si>
  <si>
    <t xml:space="preserve"> </t>
  </si>
  <si>
    <t>***  Receipt/Receivable Lines ***</t>
  </si>
  <si>
    <t>Yr</t>
  </si>
  <si>
    <t>Fund</t>
  </si>
  <si>
    <t>F</t>
  </si>
  <si>
    <t>Prog</t>
  </si>
  <si>
    <t>Func</t>
  </si>
  <si>
    <t>Objct</t>
  </si>
  <si>
    <t>Fcty</t>
  </si>
  <si>
    <t>L</t>
  </si>
  <si>
    <t>0111-19348</t>
  </si>
  <si>
    <t>Technology Fees RVES</t>
  </si>
  <si>
    <t>370 Dawson Forest Road West</t>
  </si>
  <si>
    <t>Dawson County High School</t>
  </si>
  <si>
    <t>c/o Brody Hughes</t>
  </si>
  <si>
    <t>1665 Perimeter Road</t>
  </si>
  <si>
    <t>706-265-6555</t>
  </si>
  <si>
    <t>Technology Fees DCHS</t>
  </si>
  <si>
    <t>0198-19348</t>
  </si>
  <si>
    <t>Kilough Elementary School</t>
  </si>
  <si>
    <t>c/o Teresa Conowal</t>
  </si>
  <si>
    <t>1063 Kilough Church Road</t>
  </si>
  <si>
    <t>706-216-8595</t>
  </si>
  <si>
    <t>Technology Fees KES</t>
  </si>
  <si>
    <t>0103-19348</t>
  </si>
  <si>
    <t>*FY20 Tech Fee due to BOE 75% of collection</t>
  </si>
  <si>
    <t>Pre-K Students</t>
  </si>
  <si>
    <t>MKV Students</t>
  </si>
  <si>
    <t>0109-19348</t>
  </si>
  <si>
    <t>Technology Fees DCJH</t>
  </si>
  <si>
    <t>Dawson County Junior High School</t>
  </si>
  <si>
    <t>c/o Connie Stovall</t>
  </si>
  <si>
    <t>109 Allen Street</t>
  </si>
  <si>
    <t>706-216-5801</t>
  </si>
  <si>
    <t>Technology Fees BMES</t>
  </si>
  <si>
    <t>0199-19348</t>
  </si>
  <si>
    <t>Blacks Mill Elementary School</t>
  </si>
  <si>
    <t>c/o Cindy Kinney</t>
  </si>
  <si>
    <t>1860 Dawson Forest Road East</t>
  </si>
  <si>
    <t>706-216-3300</t>
  </si>
  <si>
    <t>Robinson Elementary School</t>
  </si>
  <si>
    <t>c/o Page Arnette</t>
  </si>
  <si>
    <t>1150 Perimeter Road</t>
  </si>
  <si>
    <t>706-265-6544</t>
  </si>
  <si>
    <t>Technology Fees RES</t>
  </si>
  <si>
    <t>0189-19348</t>
  </si>
  <si>
    <t>Riverview Elementry School</t>
  </si>
  <si>
    <t>c/o Adam Maroney</t>
  </si>
  <si>
    <t>706-216-5812</t>
  </si>
  <si>
    <t>Dawson County Middle School</t>
  </si>
  <si>
    <t>0106-19348</t>
  </si>
  <si>
    <t>Technology Fees DCMS</t>
  </si>
  <si>
    <t>c/o Randi Sagona</t>
  </si>
  <si>
    <t>5126 Hwy 9 South</t>
  </si>
  <si>
    <t>706-216-4849</t>
  </si>
  <si>
    <t>Technology Fees MKV</t>
  </si>
  <si>
    <t>c/o Janice Darnell/Nikki McCall</t>
  </si>
  <si>
    <t>706-265-3246</t>
  </si>
  <si>
    <t>8010-19348</t>
  </si>
  <si>
    <t>Pre-School/Pre-K</t>
  </si>
  <si>
    <t>Dawson County McKinney-Vento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</si>
</sst>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&quot;$&quot;#,##0"/>
    <numFmt numFmtId="165" formatCode="[&lt;=9999999]###\-####;\(###\)\ ###\-####"/>
    <numFmt numFmtId="166" formatCode="&quot;Discount applied&quot;;&quot;&quot;;&quot;&quot;"/>
    <numFmt numFmtId="167" formatCode="&quot;$&quot;#,##0.00"/>
  </numFmts>
  <fonts count="18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color theme="3"/>
      <name val="Arial"/>
      <family val="2"/>
      <scheme val="maj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0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2" borderId="1" applyNumberFormat="0" applyProtection="0">
      <alignment horizontal="left" indent="1"/>
    </xf>
    <xf numFmtId="0" fontId="7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3" borderId="2" applyNumberFormat="0" applyProtection="0">
      <alignment horizontal="right" vertical="center" indent="1"/>
    </xf>
    <xf numFmtId="0" fontId="5" fillId="4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5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66" fontId="5" fillId="0" borderId="0" applyFont="0" applyFill="0" applyBorder="0" applyAlignment="0"/>
    <xf numFmtId="0" fontId="8" fillId="0" borderId="0"/>
  </cellStyleXfs>
  <cellXfs count="71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 indent="1"/>
    </xf>
    <xf numFmtId="14" fontId="5" fillId="0" borderId="0" xfId="16" applyAlignment="1">
      <alignment horizontal="right" vertical="center"/>
    </xf>
    <xf numFmtId="0" fontId="5" fillId="0" borderId="0" xfId="6">
      <alignment horizontal="left" wrapText="1" indent="1"/>
    </xf>
    <xf numFmtId="0" fontId="7" fillId="0" borderId="0" xfId="5">
      <alignment horizontal="righ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>
      <alignment horizontal="left" vertical="center" wrapText="1" indent="1"/>
    </xf>
    <xf numFmtId="0" fontId="5" fillId="0" borderId="0" xfId="7" applyNumberFormat="1">
      <alignment horizontal="right" vertical="center" wrapText="1"/>
    </xf>
    <xf numFmtId="0" fontId="3" fillId="0" borderId="0" xfId="3">
      <alignment horizontal="right" vertical="center"/>
    </xf>
    <xf numFmtId="0" fontId="2" fillId="0" borderId="0" xfId="2">
      <alignment horizontal="right" vertical="center"/>
    </xf>
    <xf numFmtId="0" fontId="5" fillId="0" borderId="0" xfId="6" applyAlignment="1">
      <alignment horizontal="right" wrapText="1" indent="1"/>
    </xf>
    <xf numFmtId="44" fontId="3" fillId="3" borderId="3" xfId="8" applyNumberFormat="1" applyBorder="1" applyAlignment="1">
      <alignment horizontal="center" vertical="center"/>
    </xf>
    <xf numFmtId="0" fontId="0" fillId="0" borderId="0" xfId="7" applyNumberFormat="1" applyFont="1">
      <alignment horizontal="right" vertical="center" wrapText="1"/>
    </xf>
    <xf numFmtId="9" fontId="0" fillId="0" borderId="0" xfId="1" applyFont="1" applyFill="1" applyBorder="1" applyAlignment="1">
      <alignment horizontal="right" vertical="center" indent="1"/>
    </xf>
    <xf numFmtId="44" fontId="0" fillId="0" borderId="0" xfId="0" applyNumberForma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6" applyFont="1" applyAlignment="1">
      <alignment horizontal="right" wrapText="1" indent="1"/>
    </xf>
    <xf numFmtId="0" fontId="0" fillId="0" borderId="0" xfId="0" applyFill="1">
      <alignment horizontal="left" vertical="center" wrapText="1" indent="1"/>
    </xf>
    <xf numFmtId="0" fontId="9" fillId="5" borderId="0" xfId="21" applyFont="1" applyFill="1" applyBorder="1" applyAlignment="1"/>
    <xf numFmtId="0" fontId="10" fillId="5" borderId="0" xfId="21" applyFont="1" applyFill="1" applyBorder="1" applyAlignment="1"/>
    <xf numFmtId="0" fontId="11" fillId="5" borderId="0" xfId="21" applyFont="1" applyFill="1" applyBorder="1" applyAlignment="1"/>
    <xf numFmtId="2" fontId="10" fillId="5" borderId="0" xfId="21" applyNumberFormat="1" applyFont="1" applyFill="1" applyBorder="1" applyAlignment="1"/>
    <xf numFmtId="0" fontId="10" fillId="5" borderId="0" xfId="21" applyFont="1" applyFill="1" applyBorder="1" applyAlignment="1">
      <alignment horizontal="center"/>
    </xf>
    <xf numFmtId="0" fontId="8" fillId="0" borderId="0" xfId="21" applyFont="1" applyAlignment="1"/>
    <xf numFmtId="0" fontId="10" fillId="5" borderId="0" xfId="21" applyFont="1" applyFill="1" applyBorder="1" applyAlignment="1">
      <alignment horizontal="left"/>
    </xf>
    <xf numFmtId="0" fontId="9" fillId="5" borderId="0" xfId="21" applyFont="1" applyFill="1" applyBorder="1" applyAlignment="1">
      <alignment horizontal="left" vertical="top"/>
    </xf>
    <xf numFmtId="0" fontId="10" fillId="0" borderId="4" xfId="21" applyFont="1" applyBorder="1" applyAlignment="1"/>
    <xf numFmtId="0" fontId="9" fillId="5" borderId="0" xfId="21" applyFont="1" applyFill="1" applyBorder="1" applyAlignment="1">
      <alignment horizontal="center"/>
    </xf>
    <xf numFmtId="0" fontId="12" fillId="5" borderId="0" xfId="21" applyFont="1" applyFill="1" applyBorder="1" applyAlignment="1">
      <alignment horizontal="center"/>
    </xf>
    <xf numFmtId="2" fontId="10" fillId="5" borderId="0" xfId="21" applyNumberFormat="1" applyFont="1" applyFill="1" applyBorder="1" applyAlignment="1">
      <alignment horizontal="center"/>
    </xf>
    <xf numFmtId="0" fontId="9" fillId="5" borderId="0" xfId="21" applyFont="1" applyFill="1" applyBorder="1" applyAlignment="1">
      <alignment horizontal="left"/>
    </xf>
    <xf numFmtId="0" fontId="10" fillId="5" borderId="0" xfId="21" applyFont="1" applyFill="1" applyBorder="1" applyAlignment="1">
      <alignment horizontal="right"/>
    </xf>
    <xf numFmtId="0" fontId="12" fillId="5" borderId="0" xfId="21" applyFont="1" applyFill="1" applyBorder="1" applyAlignment="1">
      <alignment horizontal="left"/>
    </xf>
    <xf numFmtId="0" fontId="13" fillId="5" borderId="0" xfId="21" applyFont="1" applyFill="1" applyBorder="1" applyAlignment="1">
      <alignment horizontal="center"/>
    </xf>
    <xf numFmtId="0" fontId="14" fillId="5" borderId="0" xfId="21" applyFont="1" applyFill="1" applyBorder="1" applyAlignment="1">
      <alignment horizontal="center"/>
    </xf>
    <xf numFmtId="2" fontId="10" fillId="6" borderId="4" xfId="21" applyNumberFormat="1" applyFont="1" applyFill="1" applyBorder="1" applyAlignment="1"/>
    <xf numFmtId="0" fontId="15" fillId="5" borderId="0" xfId="21" applyFont="1" applyFill="1" applyBorder="1" applyAlignment="1"/>
    <xf numFmtId="0" fontId="16" fillId="5" borderId="0" xfId="21" applyFont="1" applyFill="1" applyBorder="1" applyAlignment="1"/>
    <xf numFmtId="0" fontId="10" fillId="0" borderId="9" xfId="21" applyFont="1" applyBorder="1" applyAlignment="1"/>
    <xf numFmtId="2" fontId="10" fillId="0" borderId="9" xfId="21" applyNumberFormat="1" applyFont="1" applyBorder="1" applyAlignment="1"/>
    <xf numFmtId="3" fontId="17" fillId="0" borderId="0" xfId="12" applyFont="1" applyFill="1" applyBorder="1">
      <alignment horizontal="center" vertical="center"/>
    </xf>
    <xf numFmtId="0" fontId="17" fillId="0" borderId="0" xfId="0" applyFont="1">
      <alignment horizontal="left" vertical="center" wrapText="1" indent="1"/>
    </xf>
    <xf numFmtId="44" fontId="17" fillId="0" borderId="0" xfId="13" applyFont="1" applyFill="1" applyBorder="1" applyAlignment="1">
      <alignment horizontal="right" vertical="center" indent="1"/>
    </xf>
    <xf numFmtId="44" fontId="17" fillId="0" borderId="0" xfId="0" applyNumberFormat="1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>
      <alignment horizontal="left" vertical="center" wrapText="1" indent="1"/>
    </xf>
    <xf numFmtId="0" fontId="7" fillId="0" borderId="0" xfId="5">
      <alignment horizontal="righ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>
      <alignment horizontal="left" vertical="center" wrapText="1" indent="1"/>
    </xf>
    <xf numFmtId="0" fontId="7" fillId="0" borderId="0" xfId="5">
      <alignment horizontal="right" vertical="center" wrapText="1"/>
    </xf>
    <xf numFmtId="9" fontId="0" fillId="0" borderId="0" xfId="13" applyNumberFormat="1" applyFont="1" applyFill="1" applyBorder="1" applyAlignment="1">
      <alignment horizontal="right" vertical="center" indent="1"/>
    </xf>
    <xf numFmtId="167" fontId="0" fillId="0" borderId="0" xfId="1" applyNumberFormat="1" applyFont="1" applyFill="1" applyBorder="1" applyAlignment="1">
      <alignment horizontal="right" vertical="center" indent="1"/>
    </xf>
    <xf numFmtId="44" fontId="0" fillId="0" borderId="0" xfId="1" applyNumberFormat="1" applyFont="1" applyFill="1" applyBorder="1" applyAlignment="1">
      <alignment horizontal="right" vertical="center" indent="1"/>
    </xf>
    <xf numFmtId="165" fontId="0" fillId="0" borderId="0" xfId="17" applyFont="1">
      <alignment horizontal="left" vertical="top" indent="1"/>
    </xf>
    <xf numFmtId="0" fontId="0" fillId="0" borderId="0" xfId="9" applyFont="1" applyFill="1">
      <alignment horizontal="left" vertical="center" wrapText="1" indent="1"/>
    </xf>
    <xf numFmtId="0" fontId="5" fillId="0" borderId="0" xfId="9" applyFill="1">
      <alignment horizontal="left" vertical="center" wrapText="1" indent="1"/>
    </xf>
    <xf numFmtId="0" fontId="4" fillId="2" borderId="1" xfId="4">
      <alignment horizontal="left" indent="1"/>
    </xf>
    <xf numFmtId="0" fontId="0" fillId="0" borderId="0" xfId="0">
      <alignment horizontal="left" vertical="center" wrapText="1" indent="1"/>
    </xf>
    <xf numFmtId="0" fontId="7" fillId="0" borderId="0" xfId="5">
      <alignment horizontal="right" vertical="center" wrapText="1"/>
    </xf>
    <xf numFmtId="0" fontId="7" fillId="0" borderId="0" xfId="5" applyBorder="1">
      <alignment horizontal="right" vertical="center" wrapText="1"/>
    </xf>
    <xf numFmtId="0" fontId="5" fillId="0" borderId="0" xfId="10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17" fontId="10" fillId="0" borderId="5" xfId="21" applyNumberFormat="1" applyFont="1" applyBorder="1" applyAlignment="1"/>
    <xf numFmtId="0" fontId="10" fillId="0" borderId="6" xfId="21" applyFont="1" applyBorder="1"/>
    <xf numFmtId="0" fontId="10" fillId="0" borderId="7" xfId="21" applyFont="1" applyBorder="1"/>
    <xf numFmtId="0" fontId="10" fillId="0" borderId="5" xfId="21" applyFont="1" applyBorder="1" applyAlignment="1"/>
    <xf numFmtId="0" fontId="10" fillId="5" borderId="8" xfId="21" applyFont="1" applyFill="1" applyBorder="1" applyAlignment="1">
      <alignment horizontal="center"/>
    </xf>
    <xf numFmtId="0" fontId="10" fillId="0" borderId="8" xfId="21" applyFont="1" applyBorder="1"/>
    <xf numFmtId="14" fontId="10" fillId="0" borderId="5" xfId="21" applyNumberFormat="1" applyFont="1" applyBorder="1" applyAlignment="1">
      <alignment horizontal="center"/>
    </xf>
  </cellXfs>
  <cellStyles count="22">
    <cellStyle name="Comma" xfId="12" builtinId="3" customBuiltin="1"/>
    <cellStyle name="Currency" xfId="13" builtinId="4" customBuiltin="1"/>
    <cellStyle name="Currency [0]" xfId="14" builtinId="7" customBuiltin="1"/>
    <cellStyle name="Date" xfId="16" xr:uid="{00000000-0005-0000-0000-000003000000}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con" xfId="20" xr:uid="{00000000-0005-0000-0000-00000A000000}"/>
    <cellStyle name="Input" xfId="15" builtinId="20" customBuiltin="1"/>
    <cellStyle name="InvoiceDetails" xfId="7" xr:uid="{00000000-0005-0000-0000-00000C000000}"/>
    <cellStyle name="Normal" xfId="0" builtinId="0" customBuiltin="1"/>
    <cellStyle name="Normal 2" xfId="21" xr:uid="{00000000-0005-0000-0000-00000E000000}"/>
    <cellStyle name="Note" xfId="9" builtinId="10" customBuiltin="1"/>
    <cellStyle name="Percent" xfId="1" builtinId="5" customBuiltin="1"/>
    <cellStyle name="Phone" xfId="17" xr:uid="{00000000-0005-0000-0000-000011000000}"/>
    <cellStyle name="Right Indent" xfId="19" xr:uid="{00000000-0005-0000-0000-000012000000}"/>
    <cellStyle name="Tax Rate" xfId="18" xr:uid="{00000000-0005-0000-0000-000013000000}"/>
    <cellStyle name="Title" xfId="2" builtinId="15" customBuiltin="1"/>
    <cellStyle name="Total" xfId="8" builtinId="25" customBuiltin="1"/>
  </cellStyles>
  <dxfs count="45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1898048</xdr:colOff>
      <xdr:row>0</xdr:row>
      <xdr:rowOff>711200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3002948" cy="711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nvoiceDetails345" displayName="InvoiceDetails345" ref="B14:E25" totalsRowShown="0" headerRowCellStyle="Heading 4">
  <tableColumns count="4">
    <tableColumn id="1" xr3:uid="{00000000-0010-0000-0000-000001000000}" name="Quantity" totalsRowDxfId="39" dataCellStyle="Comma"/>
    <tableColumn id="2" xr3:uid="{00000000-0010-0000-0000-000002000000}" name="Description" totalsRowDxfId="38" dataCellStyle="Normal"/>
    <tableColumn id="3" xr3:uid="{00000000-0010-0000-0000-000003000000}" name="Unit price" dataDxfId="37" totalsRowDxfId="36" dataCellStyle="Currency"/>
    <tableColumn id="5" xr3:uid="{00000000-0010-0000-0000-000005000000}" name="Total" dataDxfId="35">
      <calculatedColumnFormula>InvoiceDetails345[[#This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voiceDetails" displayName="InvoiceDetails" ref="B14:E25" totalsRowShown="0" headerRowCellStyle="Heading 4">
  <autoFilter ref="B14:E25" xr:uid="{00000000-0009-0000-0100-000001000000}"/>
  <tableColumns count="4">
    <tableColumn id="1" xr3:uid="{00000000-0010-0000-0100-000001000000}" name="Quantity" totalsRowDxfId="34" dataCellStyle="Comma"/>
    <tableColumn id="2" xr3:uid="{00000000-0010-0000-0100-000002000000}" name="Description" totalsRowDxfId="33" dataCellStyle="Normal"/>
    <tableColumn id="3" xr3:uid="{00000000-0010-0000-0100-000003000000}" name="Unit price" dataDxfId="32" totalsRowDxfId="31" dataCellStyle="Currency"/>
    <tableColumn id="5" xr3:uid="{00000000-0010-0000-0100-000005000000}" name="Total" dataDxfId="30">
      <calculatedColumnFormula>InvoiceDetails[[#This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voiceDetails34" displayName="InvoiceDetails34" ref="B14:E25" totalsRowShown="0" headerRowCellStyle="Heading 4">
  <autoFilter ref="B14:E25" xr:uid="{00000000-0009-0000-0100-000003000000}"/>
  <tableColumns count="4">
    <tableColumn id="1" xr3:uid="{00000000-0010-0000-0200-000001000000}" name="Quantity" totalsRowDxfId="29" dataCellStyle="Comma"/>
    <tableColumn id="2" xr3:uid="{00000000-0010-0000-0200-000002000000}" name="Description" totalsRowDxfId="28" dataCellStyle="Normal"/>
    <tableColumn id="3" xr3:uid="{00000000-0010-0000-0200-000003000000}" name="Unit price" dataDxfId="27" totalsRowDxfId="26" dataCellStyle="Currency"/>
    <tableColumn id="5" xr3:uid="{00000000-0010-0000-0200-000005000000}" name="Total" dataDxfId="25">
      <calculatedColumnFormula>InvoiceDetails34[[#This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InvoiceDetails345678" displayName="InvoiceDetails345678" ref="B14:E25" totalsRowShown="0" headerRowCellStyle="Heading 4">
  <tableColumns count="4">
    <tableColumn id="1" xr3:uid="{00000000-0010-0000-0300-000001000000}" name="Quantity" totalsRowDxfId="24" dataCellStyle="Comma"/>
    <tableColumn id="2" xr3:uid="{00000000-0010-0000-0300-000002000000}" name="Description" totalsRowDxfId="23" dataCellStyle="Normal"/>
    <tableColumn id="3" xr3:uid="{00000000-0010-0000-0300-000003000000}" name="Unit price" dataDxfId="22" totalsRowDxfId="21" dataCellStyle="Currency"/>
    <tableColumn id="5" xr3:uid="{00000000-0010-0000-0300-000005000000}" name="Total" dataDxfId="20">
      <calculatedColumnFormula>InvoiceDetails345678[[#This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InvoiceDetails3" displayName="InvoiceDetails3" ref="B14:E25" totalsRowShown="0" headerRowCellStyle="Heading 4">
  <autoFilter ref="B14:E25" xr:uid="{00000000-0009-0000-0100-000002000000}"/>
  <tableColumns count="4">
    <tableColumn id="1" xr3:uid="{00000000-0010-0000-0400-000001000000}" name="Quantity" totalsRowDxfId="19" dataCellStyle="Comma"/>
    <tableColumn id="2" xr3:uid="{00000000-0010-0000-0400-000002000000}" name="Description" totalsRowDxfId="18" dataCellStyle="Normal"/>
    <tableColumn id="3" xr3:uid="{00000000-0010-0000-0400-000003000000}" name="Unit price" dataDxfId="17" totalsRowDxfId="16" dataCellStyle="Currency"/>
    <tableColumn id="5" xr3:uid="{00000000-0010-0000-0400-000005000000}" name="Total" dataDxfId="15">
      <calculatedColumnFormula>InvoiceDetails3[[#This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InvoiceDetails34569" displayName="InvoiceDetails34569" ref="B14:E25" totalsRowShown="0" headerRowCellStyle="Heading 4">
  <tableColumns count="4">
    <tableColumn id="1" xr3:uid="{00000000-0010-0000-0500-000001000000}" name="Quantity" totalsRowDxfId="14" dataCellStyle="Comma"/>
    <tableColumn id="2" xr3:uid="{00000000-0010-0000-0500-000002000000}" name="Description" totalsRowDxfId="13" dataCellStyle="Normal"/>
    <tableColumn id="3" xr3:uid="{00000000-0010-0000-0500-000003000000}" name="Unit price" dataDxfId="12" totalsRowDxfId="11" dataCellStyle="Currency"/>
    <tableColumn id="5" xr3:uid="{00000000-0010-0000-0500-000005000000}" name="Total" dataDxfId="10">
      <calculatedColumnFormula>InvoiceDetails34569[[#This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InvoiceDetails3456" displayName="InvoiceDetails3456" ref="B14:E25" totalsRowShown="0" headerRowCellStyle="Heading 4">
  <tableColumns count="4">
    <tableColumn id="1" xr3:uid="{00000000-0010-0000-0600-000001000000}" name="Quantity" totalsRowDxfId="9" dataCellStyle="Comma"/>
    <tableColumn id="2" xr3:uid="{00000000-0010-0000-0600-000002000000}" name="Description" totalsRowDxfId="8" dataCellStyle="Normal"/>
    <tableColumn id="3" xr3:uid="{00000000-0010-0000-0600-000003000000}" name="Unit price" dataDxfId="7" totalsRowDxfId="6" dataCellStyle="Currency"/>
    <tableColumn id="5" xr3:uid="{00000000-0010-0000-0600-000005000000}" name="Total" dataDxfId="5">
      <calculatedColumnFormula>InvoiceDetails3456[[#This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InvoiceDetails34567" displayName="InvoiceDetails34567" ref="B14:E25" totalsRowShown="0" headerRowCellStyle="Heading 4">
  <tableColumns count="4">
    <tableColumn id="1" xr3:uid="{00000000-0010-0000-0700-000001000000}" name="Quantity" totalsRowDxfId="4" dataCellStyle="Comma"/>
    <tableColumn id="2" xr3:uid="{00000000-0010-0000-0700-000002000000}" name="Description" totalsRowDxfId="3" dataCellStyle="Normal"/>
    <tableColumn id="3" xr3:uid="{00000000-0010-0000-0700-000003000000}" name="Unit price" dataDxfId="2" totalsRowDxfId="1" dataCellStyle="Currency"/>
    <tableColumn id="5" xr3:uid="{00000000-0010-0000-0700-000005000000}" name="Total" dataDxfId="0">
      <calculatedColumnFormula>InvoiceDetails34567[[#This Row],[Unit price]]*E14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bcovington@dawson.k12.ga.us" TargetMode="Externa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E28"/>
  <sheetViews>
    <sheetView showGridLines="0" topLeftCell="A13" zoomScaleNormal="100" workbookViewId="0">
      <selection activeCell="B19" sqref="B19"/>
    </sheetView>
  </sheetViews>
  <sheetFormatPr defaultColWidth="9.19921875" defaultRowHeight="30" customHeight="1" x14ac:dyDescent="0.25"/>
  <cols>
    <col min="1" max="1" width="2.59765625" style="47" customWidth="1"/>
    <col min="2" max="2" width="14.5" style="47" customWidth="1"/>
    <col min="3" max="3" width="26.59765625" style="47" customWidth="1"/>
    <col min="4" max="4" width="18.19921875" style="47" customWidth="1"/>
    <col min="5" max="5" width="30.19921875" style="47" customWidth="1"/>
    <col min="6" max="6" width="2.59765625" style="47" customWidth="1"/>
    <col min="7" max="16384" width="9.19921875" style="47"/>
  </cols>
  <sheetData>
    <row r="1" spans="2:5" ht="60.75" customHeight="1" x14ac:dyDescent="0.25">
      <c r="B1" s="63"/>
      <c r="C1" s="63"/>
      <c r="E1" s="11" t="s">
        <v>0</v>
      </c>
    </row>
    <row r="2" spans="2:5" ht="14.55" customHeight="1" x14ac:dyDescent="0.25">
      <c r="B2" s="17" t="s">
        <v>17</v>
      </c>
      <c r="C2" s="46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75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74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76</v>
      </c>
      <c r="C9" s="59"/>
      <c r="D9" s="60"/>
      <c r="E9" s="61"/>
    </row>
    <row r="10" spans="2:5" ht="16.05" customHeight="1" x14ac:dyDescent="0.25">
      <c r="B10" s="59" t="s">
        <v>77</v>
      </c>
      <c r="C10" s="59"/>
      <c r="D10" s="60"/>
      <c r="E10" s="61"/>
    </row>
    <row r="11" spans="2:5" ht="16.05" customHeight="1" x14ac:dyDescent="0.25">
      <c r="B11" s="59" t="s">
        <v>78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79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v>332</v>
      </c>
      <c r="C15" s="47" t="s">
        <v>14</v>
      </c>
      <c r="D15" s="3">
        <v>20</v>
      </c>
      <c r="E15" s="3">
        <f>InvoiceDetails345[[#This Row],[Unit price]]*InvoiceDetails345[[#This Row],[Quantity]]</f>
        <v>6640</v>
      </c>
    </row>
    <row r="16" spans="2:5" ht="30" customHeight="1" x14ac:dyDescent="0.25">
      <c r="B16" s="2">
        <v>10</v>
      </c>
      <c r="C16" s="47" t="s">
        <v>67</v>
      </c>
      <c r="D16" s="16">
        <v>-20</v>
      </c>
      <c r="E16" s="16">
        <f>InvoiceDetails345[[#This Row],[Unit price]]*InvoiceDetails345[[#This Row],[Quantity]]</f>
        <v>-200</v>
      </c>
    </row>
    <row r="17" spans="2:5" ht="30" customHeight="1" x14ac:dyDescent="0.25">
      <c r="B17" s="2"/>
      <c r="D17" s="3"/>
      <c r="E17" s="16"/>
    </row>
    <row r="18" spans="2:5" ht="30" customHeight="1" x14ac:dyDescent="0.25">
      <c r="B18" s="2">
        <v>1</v>
      </c>
      <c r="C18" s="47" t="s">
        <v>19</v>
      </c>
      <c r="D18" s="15">
        <v>0.25</v>
      </c>
      <c r="E18" s="16">
        <f>-0.25*(SUM(E15:E17))</f>
        <v>-1610</v>
      </c>
    </row>
    <row r="19" spans="2:5" ht="30" customHeight="1" x14ac:dyDescent="0.25">
      <c r="B19" s="42"/>
      <c r="C19" s="43"/>
      <c r="D19" s="44"/>
      <c r="E19" s="45"/>
    </row>
    <row r="20" spans="2:5" ht="30" customHeight="1" x14ac:dyDescent="0.25">
      <c r="B20" s="2"/>
      <c r="D20" s="3"/>
      <c r="E20" s="16"/>
    </row>
    <row r="21" spans="2:5" ht="30" customHeight="1" x14ac:dyDescent="0.25">
      <c r="B21" s="2"/>
      <c r="D21" s="3"/>
      <c r="E21" s="16"/>
    </row>
    <row r="22" spans="2:5" ht="30" customHeight="1" x14ac:dyDescent="0.25">
      <c r="B22" s="2"/>
      <c r="D22" s="3"/>
      <c r="E22" s="16"/>
    </row>
    <row r="23" spans="2:5" ht="30" customHeight="1" x14ac:dyDescent="0.25">
      <c r="B23" s="2"/>
      <c r="D23" s="3"/>
      <c r="E23" s="16"/>
    </row>
    <row r="24" spans="2:5" ht="30" customHeight="1" x14ac:dyDescent="0.25">
      <c r="B24" s="2"/>
      <c r="D24" s="3"/>
      <c r="E24" s="16"/>
    </row>
    <row r="25" spans="2:5" ht="30" customHeight="1" x14ac:dyDescent="0.25">
      <c r="B25" s="17" t="s">
        <v>65</v>
      </c>
      <c r="C25" s="19"/>
      <c r="D25" s="3"/>
      <c r="E25" s="3"/>
    </row>
    <row r="26" spans="2:5" ht="30" customHeight="1" x14ac:dyDescent="0.25">
      <c r="B26" s="56" t="s">
        <v>16</v>
      </c>
      <c r="C26" s="57"/>
      <c r="D26" s="48" t="s">
        <v>15</v>
      </c>
      <c r="E26" s="13">
        <f>SUM(InvoiceDetails345[Total])</f>
        <v>4830</v>
      </c>
    </row>
    <row r="27" spans="2:5" ht="30" customHeight="1" x14ac:dyDescent="0.25">
      <c r="B27" s="56" t="s">
        <v>20</v>
      </c>
      <c r="C27" s="57"/>
      <c r="D27" s="48"/>
    </row>
    <row r="28" spans="2:5" ht="30" customHeight="1" x14ac:dyDescent="0.25">
      <c r="B28" s="57"/>
      <c r="C28" s="57"/>
      <c r="D28" s="48"/>
    </row>
  </sheetData>
  <sheetProtection selectLockedCells="1"/>
  <mergeCells count="16">
    <mergeCell ref="B7:C7"/>
    <mergeCell ref="B1:C1"/>
    <mergeCell ref="B3:C3"/>
    <mergeCell ref="B4:C4"/>
    <mergeCell ref="B5:C5"/>
    <mergeCell ref="B6:C6"/>
    <mergeCell ref="B13:C13"/>
    <mergeCell ref="B26:C26"/>
    <mergeCell ref="B27:C28"/>
    <mergeCell ref="B8:E8"/>
    <mergeCell ref="B9:C9"/>
    <mergeCell ref="D9:E10"/>
    <mergeCell ref="B10:C10"/>
    <mergeCell ref="B11:C11"/>
    <mergeCell ref="D11:E12"/>
    <mergeCell ref="B12:C12"/>
  </mergeCells>
  <dataValidations count="31">
    <dataValidation allowBlank="1" showInputMessage="1" showErrorMessage="1" prompt="Title of the worksheet is in this cell. Enter Invoice Date, Invoice number, and Invoice product description in cells E2 to F5" sqref="E1:E2" xr:uid="{00000000-0002-0000-0000-000000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000-000001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000-000002000000}"/>
    <dataValidation allowBlank="1" showInputMessage="1" showErrorMessage="1" prompt="Enter additional discount percent in cell at right" sqref="D11:E12" xr:uid="{00000000-0002-0000-0000-000003000000}"/>
    <dataValidation allowBlank="1" showInputMessage="1" showErrorMessage="1" prompt="Enter invoice Date in this cell" sqref="E3" xr:uid="{00000000-0002-0000-0000-000004000000}"/>
    <dataValidation allowBlank="1" showInputMessage="1" showErrorMessage="1" prompt="Enter Invoice Number in this cell" sqref="E4" xr:uid="{00000000-0002-0000-0000-000005000000}"/>
    <dataValidation allowBlank="1" showInputMessage="1" showErrorMessage="1" prompt="Enter invoice product description in this cell" sqref="E5:E6" xr:uid="{00000000-0002-0000-0000-000006000000}"/>
    <dataValidation allowBlank="1" showInputMessage="1" showErrorMessage="1" prompt="Enter invoice product description in cell at right" sqref="D5:D6" xr:uid="{00000000-0002-0000-0000-000007000000}"/>
    <dataValidation allowBlank="1" showInputMessage="1" showErrorMessage="1" prompt="Enter Invoice Number in cell at right" sqref="D4" xr:uid="{00000000-0002-0000-0000-000008000000}"/>
    <dataValidation allowBlank="1" showInputMessage="1" showErrorMessage="1" prompt="Enter invoice Date in cell at right" sqref="D3" xr:uid="{00000000-0002-0000-0000-000009000000}"/>
    <dataValidation allowBlank="1" showInputMessage="1" showErrorMessage="1" prompt="Enter company email in this cell" sqref="B7:C7" xr:uid="{00000000-0002-0000-0000-00000A000000}"/>
    <dataValidation allowBlank="1" showInputMessage="1" showErrorMessage="1" prompt="Enter Fax number in this cell" sqref="B6:C6" xr:uid="{00000000-0002-0000-0000-00000B000000}"/>
    <dataValidation allowBlank="1" showInputMessage="1" showErrorMessage="1" prompt="Enter Phone number in this cell" sqref="B5:C5" xr:uid="{00000000-0002-0000-0000-00000C000000}"/>
    <dataValidation allowBlank="1" showInputMessage="1" showErrorMessage="1" prompt="Enter City, State, and Zip Code in this cell" sqref="B4:C4" xr:uid="{00000000-0002-0000-0000-00000D000000}"/>
    <dataValidation allowBlank="1" showInputMessage="1" showErrorMessage="1" prompt="Enter invoicing company Street Address in this cell" sqref="B3:C3" xr:uid="{00000000-0002-0000-0000-00000E000000}"/>
    <dataValidation allowBlank="1" showInputMessage="1" showErrorMessage="1" prompt="Enter customer Phone number in this cell" sqref="B13:C13" xr:uid="{00000000-0002-0000-0000-00000F000000}"/>
    <dataValidation allowBlank="1" showInputMessage="1" showErrorMessage="1" prompt="Enter customer City, State, and Zip Code in this cell" sqref="B12:C12" xr:uid="{00000000-0002-0000-0000-000010000000}"/>
    <dataValidation allowBlank="1" showInputMessage="1" showErrorMessage="1" prompt="Enter customer Street Address in this cell" sqref="B11:C11" xr:uid="{00000000-0002-0000-0000-000011000000}"/>
    <dataValidation allowBlank="1" showInputMessage="1" showErrorMessage="1" prompt="Enter customer Company name in this cell" sqref="B10:C10" xr:uid="{00000000-0002-0000-0000-000012000000}"/>
    <dataValidation allowBlank="1" showInputMessage="1" showErrorMessage="1" prompt="Enter Customer Name in this cell" sqref="B9:C9" xr:uid="{00000000-0002-0000-0000-000013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000-000014000000}"/>
    <dataValidation allowBlank="1" showInputMessage="1" showErrorMessage="1" prompt="Enter amount over which the Items qualify for an additional discount in cell at right" sqref="D9:E10" xr:uid="{00000000-0002-0000-0000-000015000000}"/>
    <dataValidation allowBlank="1" showInputMessage="1" showErrorMessage="1" prompt="Enter Quantity in this column under this heading. Use heading filters to find specific entries" sqref="B14" xr:uid="{00000000-0002-0000-0000-000016000000}"/>
    <dataValidation allowBlank="1" showInputMessage="1" showErrorMessage="1" prompt="Enter Description in this column under this heading" sqref="C14" xr:uid="{00000000-0002-0000-0000-000017000000}"/>
    <dataValidation allowBlank="1" showInputMessage="1" showErrorMessage="1" prompt="Enter Unit price in this column under this heading" sqref="D14" xr:uid="{00000000-0002-0000-0000-000018000000}"/>
    <dataValidation allowBlank="1" showInputMessage="1" showErrorMessage="1" prompt="Enter Tax rate in cell at right" sqref="D27" xr:uid="{00000000-0002-0000-0000-000019000000}"/>
    <dataValidation allowBlank="1" showInputMessage="1" showErrorMessage="1" prompt="Enter Credit amount in cell at right" sqref="D26" xr:uid="{00000000-0002-0000-0000-00001A000000}"/>
    <dataValidation allowBlank="1" showInputMessage="1" showErrorMessage="1" prompt="Enter Additional discount percent in cell at right" sqref="D28" xr:uid="{00000000-0002-0000-0000-00001B000000}"/>
    <dataValidation allowBlank="1" showInputMessage="1" showErrorMessage="1" prompt="Balance due is automatically calculated in this cell" sqref="E26" xr:uid="{00000000-0002-0000-0000-00001C000000}"/>
    <dataValidation allowBlank="1" showInputMessage="1" showErrorMessage="1" prompt="Modify phone number and email address at the end of this statement. Replace contact Name and phone or email between &lt;&gt;" sqref="B27:C28" xr:uid="{00000000-0002-0000-0000-00001D000000}"/>
    <dataValidation allowBlank="1" showInputMessage="1" showErrorMessage="1" prompt="Add Company name at the end of this statement between &lt;&gt;" sqref="B26:C26" xr:uid="{00000000-0002-0000-0000-00001E000000}"/>
  </dataValidations>
  <hyperlinks>
    <hyperlink ref="B7" r:id="rId1" xr:uid="{00000000-0004-0000-00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N1019"/>
  <sheetViews>
    <sheetView topLeftCell="A10" workbookViewId="0">
      <selection activeCell="C21" sqref="C21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225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'KES Tech Invoice Import'!E26</f>
        <v>5265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'KES Tech Invoice Import'!E5</f>
        <v>Technology Fees KES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'KES Tech Invoice Import'!E26</f>
        <v>5265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  <pageSetUpPr fitToPage="1"/>
  </sheetPr>
  <dimension ref="B1:E28"/>
  <sheetViews>
    <sheetView showGridLines="0" topLeftCell="A22" zoomScaleNormal="100" workbookViewId="0">
      <selection activeCell="D28" sqref="D28"/>
    </sheetView>
  </sheetViews>
  <sheetFormatPr defaultColWidth="9.19921875" defaultRowHeight="30" customHeight="1" x14ac:dyDescent="0.25"/>
  <cols>
    <col min="1" max="1" width="2.59765625" style="50" customWidth="1"/>
    <col min="2" max="2" width="14.5" style="50" customWidth="1"/>
    <col min="3" max="3" width="26.59765625" style="50" customWidth="1"/>
    <col min="4" max="4" width="18.19921875" style="50" customWidth="1"/>
    <col min="5" max="5" width="30.19921875" style="50" customWidth="1"/>
    <col min="6" max="6" width="2.59765625" style="50" customWidth="1"/>
    <col min="7" max="16384" width="9.19921875" style="50"/>
  </cols>
  <sheetData>
    <row r="1" spans="2:5" ht="60.75" customHeight="1" x14ac:dyDescent="0.25">
      <c r="B1" s="63"/>
      <c r="C1" s="63"/>
      <c r="E1" s="11" t="s">
        <v>0</v>
      </c>
    </row>
    <row r="2" spans="2:5" ht="14.55" customHeight="1" x14ac:dyDescent="0.25">
      <c r="B2" s="17" t="s">
        <v>17</v>
      </c>
      <c r="C2" s="49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98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95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100</v>
      </c>
      <c r="C9" s="59"/>
      <c r="D9" s="60"/>
      <c r="E9" s="61"/>
    </row>
    <row r="10" spans="2:5" ht="16.05" customHeight="1" x14ac:dyDescent="0.25">
      <c r="B10" s="59" t="s">
        <v>96</v>
      </c>
      <c r="C10" s="59"/>
      <c r="D10" s="60"/>
      <c r="E10" s="61"/>
    </row>
    <row r="11" spans="2:5" ht="16.05" customHeight="1" x14ac:dyDescent="0.25">
      <c r="B11" s="59" t="s">
        <v>9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97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f>'BMES Tech Invoice Import'!B16+'DCHS Tech Invoice Import'!B16+'DCJH Tech Invoice Import'!B16+'DCMS Tech Invoice Import'!B16+'KES Tech Invoice Import'!B17+'RES Tech Invoice Import'!B16+'RVES Tech Invoice Import'!B16</f>
        <v>68</v>
      </c>
      <c r="C15" s="50" t="s">
        <v>14</v>
      </c>
      <c r="D15" s="3">
        <v>20</v>
      </c>
      <c r="E15" s="3">
        <f>InvoiceDetails34569[[#This Row],[Unit price]]*InvoiceDetails34569[[#This Row],[Quantity]]</f>
        <v>1360</v>
      </c>
    </row>
    <row r="16" spans="2:5" ht="30" customHeight="1" x14ac:dyDescent="0.25">
      <c r="B16" s="2"/>
      <c r="D16" s="53"/>
      <c r="E16" s="16"/>
    </row>
    <row r="17" spans="2:5" ht="30" customHeight="1" x14ac:dyDescent="0.25">
      <c r="B17" s="2"/>
      <c r="D17" s="3"/>
      <c r="E17" s="16"/>
    </row>
    <row r="18" spans="2:5" ht="30" customHeight="1" x14ac:dyDescent="0.25">
      <c r="B18" s="2"/>
      <c r="D18" s="15"/>
      <c r="E18" s="16"/>
    </row>
    <row r="19" spans="2:5" ht="30" customHeight="1" x14ac:dyDescent="0.25">
      <c r="B19" s="42"/>
      <c r="C19" s="43"/>
      <c r="D19" s="44"/>
      <c r="E19" s="45"/>
    </row>
    <row r="20" spans="2:5" ht="30" customHeight="1" x14ac:dyDescent="0.25">
      <c r="B20" s="2"/>
      <c r="D20" s="3"/>
      <c r="E20" s="16"/>
    </row>
    <row r="21" spans="2:5" ht="30" customHeight="1" x14ac:dyDescent="0.25">
      <c r="B21" s="2"/>
      <c r="D21" s="3"/>
      <c r="E21" s="16"/>
    </row>
    <row r="22" spans="2:5" ht="30" customHeight="1" x14ac:dyDescent="0.25">
      <c r="B22" s="2"/>
      <c r="D22" s="3"/>
      <c r="E22" s="16"/>
    </row>
    <row r="23" spans="2:5" ht="30" customHeight="1" x14ac:dyDescent="0.25">
      <c r="B23" s="2"/>
      <c r="D23" s="3"/>
      <c r="E23" s="16"/>
    </row>
    <row r="24" spans="2:5" ht="30" customHeight="1" x14ac:dyDescent="0.25">
      <c r="B24" s="2"/>
      <c r="D24" s="3"/>
      <c r="E24" s="16"/>
    </row>
    <row r="25" spans="2:5" ht="30" customHeight="1" x14ac:dyDescent="0.25">
      <c r="B25" s="17"/>
      <c r="C25" s="19"/>
      <c r="D25" s="3"/>
      <c r="E25" s="3"/>
    </row>
    <row r="26" spans="2:5" ht="30" customHeight="1" x14ac:dyDescent="0.25">
      <c r="B26" s="56" t="s">
        <v>16</v>
      </c>
      <c r="C26" s="57"/>
      <c r="D26" s="51" t="s">
        <v>15</v>
      </c>
      <c r="E26" s="13">
        <f>SUM(InvoiceDetails34569[Total])</f>
        <v>1360</v>
      </c>
    </row>
    <row r="27" spans="2:5" ht="30" customHeight="1" x14ac:dyDescent="0.25">
      <c r="B27" s="56" t="s">
        <v>20</v>
      </c>
      <c r="C27" s="57"/>
      <c r="D27" s="51"/>
    </row>
    <row r="28" spans="2:5" ht="30" customHeight="1" x14ac:dyDescent="0.25">
      <c r="B28" s="57"/>
      <c r="C28" s="57"/>
      <c r="D28" s="51"/>
    </row>
  </sheetData>
  <sheetProtection selectLockedCells="1"/>
  <mergeCells count="16">
    <mergeCell ref="B13:C13"/>
    <mergeCell ref="B26:C26"/>
    <mergeCell ref="B27:C28"/>
    <mergeCell ref="B8:E8"/>
    <mergeCell ref="B9:C9"/>
    <mergeCell ref="D9:E10"/>
    <mergeCell ref="B10:C10"/>
    <mergeCell ref="B11:C11"/>
    <mergeCell ref="D11:E12"/>
    <mergeCell ref="B12:C12"/>
    <mergeCell ref="B7:C7"/>
    <mergeCell ref="B1:C1"/>
    <mergeCell ref="B3:C3"/>
    <mergeCell ref="B4:C4"/>
    <mergeCell ref="B5:C5"/>
    <mergeCell ref="B6:C6"/>
  </mergeCells>
  <dataValidations count="31">
    <dataValidation allowBlank="1" showInputMessage="1" showErrorMessage="1" prompt="Title of the worksheet is in this cell. Enter Invoice Date, Invoice number, and Invoice product description in cells E2 to F5" sqref="E1:E2" xr:uid="{00000000-0002-0000-0A00-000000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A00-000001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A00-000002000000}"/>
    <dataValidation allowBlank="1" showInputMessage="1" showErrorMessage="1" prompt="Enter additional discount percent in cell at right" sqref="D11:E12" xr:uid="{00000000-0002-0000-0A00-000003000000}"/>
    <dataValidation allowBlank="1" showInputMessage="1" showErrorMessage="1" prompt="Enter invoice Date in this cell" sqref="E3" xr:uid="{00000000-0002-0000-0A00-000004000000}"/>
    <dataValidation allowBlank="1" showInputMessage="1" showErrorMessage="1" prompt="Enter Invoice Number in this cell" sqref="E4" xr:uid="{00000000-0002-0000-0A00-000005000000}"/>
    <dataValidation allowBlank="1" showInputMessage="1" showErrorMessage="1" prompt="Enter invoice product description in this cell" sqref="E5:E6" xr:uid="{00000000-0002-0000-0A00-000006000000}"/>
    <dataValidation allowBlank="1" showInputMessage="1" showErrorMessage="1" prompt="Enter invoice product description in cell at right" sqref="D5:D6" xr:uid="{00000000-0002-0000-0A00-000007000000}"/>
    <dataValidation allowBlank="1" showInputMessage="1" showErrorMessage="1" prompt="Enter Invoice Number in cell at right" sqref="D4" xr:uid="{00000000-0002-0000-0A00-000008000000}"/>
    <dataValidation allowBlank="1" showInputMessage="1" showErrorMessage="1" prompt="Enter invoice Date in cell at right" sqref="D3" xr:uid="{00000000-0002-0000-0A00-000009000000}"/>
    <dataValidation allowBlank="1" showInputMessage="1" showErrorMessage="1" prompt="Enter company email in this cell" sqref="B7:C7" xr:uid="{00000000-0002-0000-0A00-00000A000000}"/>
    <dataValidation allowBlank="1" showInputMessage="1" showErrorMessage="1" prompt="Enter Fax number in this cell" sqref="B6:C6" xr:uid="{00000000-0002-0000-0A00-00000B000000}"/>
    <dataValidation allowBlank="1" showInputMessage="1" showErrorMessage="1" prompt="Enter Phone number in this cell" sqref="B5:C5" xr:uid="{00000000-0002-0000-0A00-00000C000000}"/>
    <dataValidation allowBlank="1" showInputMessage="1" showErrorMessage="1" prompt="Enter City, State, and Zip Code in this cell" sqref="B4:C4" xr:uid="{00000000-0002-0000-0A00-00000D000000}"/>
    <dataValidation allowBlank="1" showInputMessage="1" showErrorMessage="1" prompt="Enter invoicing company Street Address in this cell" sqref="B3:C3" xr:uid="{00000000-0002-0000-0A00-00000E000000}"/>
    <dataValidation allowBlank="1" showInputMessage="1" showErrorMessage="1" prompt="Enter customer Phone number in this cell" sqref="B13:C13" xr:uid="{00000000-0002-0000-0A00-00000F000000}"/>
    <dataValidation allowBlank="1" showInputMessage="1" showErrorMessage="1" prompt="Enter customer City, State, and Zip Code in this cell" sqref="B12:C12" xr:uid="{00000000-0002-0000-0A00-000010000000}"/>
    <dataValidation allowBlank="1" showInputMessage="1" showErrorMessage="1" prompt="Enter customer Street Address in this cell" sqref="B11:C11" xr:uid="{00000000-0002-0000-0A00-000011000000}"/>
    <dataValidation allowBlank="1" showInputMessage="1" showErrorMessage="1" prompt="Enter customer Company name in this cell" sqref="B10:C10" xr:uid="{00000000-0002-0000-0A00-000012000000}"/>
    <dataValidation allowBlank="1" showInputMessage="1" showErrorMessage="1" prompt="Enter Customer Name in this cell" sqref="B9:C9" xr:uid="{00000000-0002-0000-0A00-000013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A00-000014000000}"/>
    <dataValidation allowBlank="1" showInputMessage="1" showErrorMessage="1" prompt="Enter amount over which the Items qualify for an additional discount in cell at right" sqref="D9:E10" xr:uid="{00000000-0002-0000-0A00-000015000000}"/>
    <dataValidation allowBlank="1" showInputMessage="1" showErrorMessage="1" prompt="Enter Quantity in this column under this heading. Use heading filters to find specific entries" sqref="B14" xr:uid="{00000000-0002-0000-0A00-000016000000}"/>
    <dataValidation allowBlank="1" showInputMessage="1" showErrorMessage="1" prompt="Enter Description in this column under this heading" sqref="C14" xr:uid="{00000000-0002-0000-0A00-000017000000}"/>
    <dataValidation allowBlank="1" showInputMessage="1" showErrorMessage="1" prompt="Enter Unit price in this column under this heading" sqref="D14" xr:uid="{00000000-0002-0000-0A00-000018000000}"/>
    <dataValidation allowBlank="1" showInputMessage="1" showErrorMessage="1" prompt="Enter Tax rate in cell at right" sqref="D27" xr:uid="{00000000-0002-0000-0A00-000019000000}"/>
    <dataValidation allowBlank="1" showInputMessage="1" showErrorMessage="1" prompt="Enter Credit amount in cell at right" sqref="D26" xr:uid="{00000000-0002-0000-0A00-00001A000000}"/>
    <dataValidation allowBlank="1" showInputMessage="1" showErrorMessage="1" prompt="Enter Additional discount percent in cell at right" sqref="D28" xr:uid="{00000000-0002-0000-0A00-00001B000000}"/>
    <dataValidation allowBlank="1" showInputMessage="1" showErrorMessage="1" prompt="Balance due is automatically calculated in this cell" sqref="E26" xr:uid="{00000000-0002-0000-0A00-00001C000000}"/>
    <dataValidation allowBlank="1" showInputMessage="1" showErrorMessage="1" prompt="Modify phone number and email address at the end of this statement. Replace contact Name and phone or email between &lt;&gt;" sqref="B27:C28" xr:uid="{00000000-0002-0000-0A00-00001D000000}"/>
    <dataValidation allowBlank="1" showInputMessage="1" showErrorMessage="1" prompt="Add Company name at the end of this statement between &lt;&gt;" sqref="B26:C26" xr:uid="{00000000-0002-0000-0A00-00001E000000}"/>
  </dataValidations>
  <hyperlinks>
    <hyperlink ref="B7" r:id="rId1" xr:uid="{00000000-0004-0000-0A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1019"/>
  <sheetViews>
    <sheetView topLeftCell="A7" workbookViewId="0">
      <selection activeCell="C21" sqref="C21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285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'MKV 1 Tech Invoice Import'!E26</f>
        <v>1360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'MKV 1 Tech Invoice Import'!E5</f>
        <v>Technology Fees MKV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'MKV 1 Tech Invoice Import'!E26</f>
        <v>1360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  <pageSetUpPr fitToPage="1"/>
  </sheetPr>
  <dimension ref="B1:E28"/>
  <sheetViews>
    <sheetView showGridLines="0" zoomScaleNormal="100" workbookViewId="0">
      <selection activeCell="B16" sqref="B16"/>
    </sheetView>
  </sheetViews>
  <sheetFormatPr defaultColWidth="9.19921875" defaultRowHeight="30" customHeight="1" x14ac:dyDescent="0.25"/>
  <cols>
    <col min="1" max="1" width="2.59765625" style="47" customWidth="1"/>
    <col min="2" max="2" width="14.5" style="47" customWidth="1"/>
    <col min="3" max="3" width="26.59765625" style="47" customWidth="1"/>
    <col min="4" max="4" width="18.19921875" style="47" customWidth="1"/>
    <col min="5" max="5" width="30.19921875" style="47" customWidth="1"/>
    <col min="6" max="6" width="2.59765625" style="47" customWidth="1"/>
    <col min="7" max="16384" width="9.19921875" style="47"/>
  </cols>
  <sheetData>
    <row r="1" spans="2:5" ht="60.75" customHeight="1" x14ac:dyDescent="0.25">
      <c r="B1" s="63"/>
      <c r="C1" s="63"/>
      <c r="E1" s="11" t="s">
        <v>0</v>
      </c>
    </row>
    <row r="2" spans="2:5" ht="14.55" customHeight="1" x14ac:dyDescent="0.25">
      <c r="B2" s="17" t="s">
        <v>17</v>
      </c>
      <c r="C2" s="46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85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84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80</v>
      </c>
      <c r="C9" s="59"/>
      <c r="D9" s="60"/>
      <c r="E9" s="61"/>
    </row>
    <row r="10" spans="2:5" ht="16.05" customHeight="1" x14ac:dyDescent="0.25">
      <c r="B10" s="59" t="s">
        <v>81</v>
      </c>
      <c r="C10" s="59"/>
      <c r="D10" s="60"/>
      <c r="E10" s="61"/>
    </row>
    <row r="11" spans="2:5" ht="16.05" customHeight="1" x14ac:dyDescent="0.25">
      <c r="B11" s="59" t="s">
        <v>82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83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v>537</v>
      </c>
      <c r="C15" s="47" t="s">
        <v>14</v>
      </c>
      <c r="D15" s="3">
        <v>20</v>
      </c>
      <c r="E15" s="3">
        <f>InvoiceDetails3456[[#This Row],[Unit price]]*InvoiceDetails3456[[#This Row],[Quantity]]</f>
        <v>10740</v>
      </c>
    </row>
    <row r="16" spans="2:5" ht="30" customHeight="1" x14ac:dyDescent="0.25">
      <c r="B16" s="2">
        <v>18</v>
      </c>
      <c r="C16" s="47" t="s">
        <v>67</v>
      </c>
      <c r="D16" s="3">
        <v>-20</v>
      </c>
      <c r="E16" s="16">
        <f>InvoiceDetails3456[[#This Row],[Unit price]]*InvoiceDetails3456[[#This Row],[Quantity]]</f>
        <v>-360</v>
      </c>
    </row>
    <row r="17" spans="2:5" ht="30" customHeight="1" x14ac:dyDescent="0.25">
      <c r="B17" s="2">
        <v>7</v>
      </c>
      <c r="C17" s="47" t="s">
        <v>99</v>
      </c>
      <c r="D17" s="3">
        <v>-20</v>
      </c>
      <c r="E17" s="16">
        <f>InvoiceDetails3456[[#This Row],[Quantity]]*InvoiceDetails3456[[#This Row],[Unit price]]</f>
        <v>-140</v>
      </c>
    </row>
    <row r="18" spans="2:5" ht="30" customHeight="1" x14ac:dyDescent="0.25">
      <c r="B18" s="2">
        <v>1</v>
      </c>
      <c r="C18" s="47" t="s">
        <v>19</v>
      </c>
      <c r="D18" s="15">
        <v>0.25</v>
      </c>
      <c r="E18" s="16">
        <f>-0.25*(SUM(E15:E17))</f>
        <v>-2560</v>
      </c>
    </row>
    <row r="19" spans="2:5" ht="30" customHeight="1" x14ac:dyDescent="0.25">
      <c r="B19" s="42"/>
      <c r="C19" s="43"/>
      <c r="D19" s="44"/>
      <c r="E19" s="45"/>
    </row>
    <row r="20" spans="2:5" ht="30" customHeight="1" x14ac:dyDescent="0.25">
      <c r="B20" s="2"/>
      <c r="D20" s="3"/>
      <c r="E20" s="16"/>
    </row>
    <row r="21" spans="2:5" ht="30" customHeight="1" x14ac:dyDescent="0.25">
      <c r="B21" s="2"/>
      <c r="D21" s="3"/>
      <c r="E21" s="16"/>
    </row>
    <row r="22" spans="2:5" ht="30" customHeight="1" x14ac:dyDescent="0.25">
      <c r="B22" s="2"/>
      <c r="D22" s="3"/>
      <c r="E22" s="16"/>
    </row>
    <row r="23" spans="2:5" ht="30" customHeight="1" x14ac:dyDescent="0.25">
      <c r="B23" s="2"/>
      <c r="D23" s="3"/>
      <c r="E23" s="16"/>
    </row>
    <row r="24" spans="2:5" ht="30" customHeight="1" x14ac:dyDescent="0.25">
      <c r="B24" s="2"/>
      <c r="D24" s="3"/>
      <c r="E24" s="16"/>
    </row>
    <row r="25" spans="2:5" ht="30" customHeight="1" x14ac:dyDescent="0.25">
      <c r="B25" s="17" t="s">
        <v>65</v>
      </c>
      <c r="C25" s="19"/>
      <c r="D25" s="3"/>
      <c r="E25" s="3"/>
    </row>
    <row r="26" spans="2:5" ht="30" customHeight="1" x14ac:dyDescent="0.25">
      <c r="B26" s="56" t="s">
        <v>16</v>
      </c>
      <c r="C26" s="57"/>
      <c r="D26" s="48" t="s">
        <v>15</v>
      </c>
      <c r="E26" s="13">
        <f>SUM(InvoiceDetails3456[Total])</f>
        <v>7680</v>
      </c>
    </row>
    <row r="27" spans="2:5" ht="30" customHeight="1" x14ac:dyDescent="0.25">
      <c r="B27" s="56" t="s">
        <v>20</v>
      </c>
      <c r="C27" s="57"/>
      <c r="D27" s="48"/>
    </row>
    <row r="28" spans="2:5" ht="30" customHeight="1" x14ac:dyDescent="0.25">
      <c r="B28" s="57"/>
      <c r="C28" s="57"/>
      <c r="D28" s="48"/>
    </row>
  </sheetData>
  <sheetProtection selectLockedCells="1"/>
  <mergeCells count="16">
    <mergeCell ref="B7:C7"/>
    <mergeCell ref="B1:C1"/>
    <mergeCell ref="B3:C3"/>
    <mergeCell ref="B4:C4"/>
    <mergeCell ref="B5:C5"/>
    <mergeCell ref="B6:C6"/>
    <mergeCell ref="B13:C13"/>
    <mergeCell ref="B26:C26"/>
    <mergeCell ref="B27:C28"/>
    <mergeCell ref="B8:E8"/>
    <mergeCell ref="B9:C9"/>
    <mergeCell ref="D9:E10"/>
    <mergeCell ref="B10:C10"/>
    <mergeCell ref="B11:C11"/>
    <mergeCell ref="D11:E12"/>
    <mergeCell ref="B12:C12"/>
  </mergeCells>
  <dataValidations count="31">
    <dataValidation allowBlank="1" showInputMessage="1" showErrorMessage="1" prompt="Add Company name at the end of this statement between &lt;&gt;" sqref="B26:C26" xr:uid="{00000000-0002-0000-0C00-000000000000}"/>
    <dataValidation allowBlank="1" showInputMessage="1" showErrorMessage="1" prompt="Modify phone number and email address at the end of this statement. Replace contact Name and phone or email between &lt;&gt;" sqref="B27:C28" xr:uid="{00000000-0002-0000-0C00-000001000000}"/>
    <dataValidation allowBlank="1" showInputMessage="1" showErrorMessage="1" prompt="Balance due is automatically calculated in this cell" sqref="E26" xr:uid="{00000000-0002-0000-0C00-000002000000}"/>
    <dataValidation allowBlank="1" showInputMessage="1" showErrorMessage="1" prompt="Enter Additional discount percent in cell at right" sqref="D28" xr:uid="{00000000-0002-0000-0C00-000003000000}"/>
    <dataValidation allowBlank="1" showInputMessage="1" showErrorMessage="1" prompt="Enter Credit amount in cell at right" sqref="D26" xr:uid="{00000000-0002-0000-0C00-000004000000}"/>
    <dataValidation allowBlank="1" showInputMessage="1" showErrorMessage="1" prompt="Enter Tax rate in cell at right" sqref="D27" xr:uid="{00000000-0002-0000-0C00-000005000000}"/>
    <dataValidation allowBlank="1" showInputMessage="1" showErrorMessage="1" prompt="Enter Unit price in this column under this heading" sqref="D14" xr:uid="{00000000-0002-0000-0C00-000006000000}"/>
    <dataValidation allowBlank="1" showInputMessage="1" showErrorMessage="1" prompt="Enter Description in this column under this heading" sqref="C14" xr:uid="{00000000-0002-0000-0C00-000007000000}"/>
    <dataValidation allowBlank="1" showInputMessage="1" showErrorMessage="1" prompt="Enter Quantity in this column under this heading. Use heading filters to find specific entries" sqref="B14" xr:uid="{00000000-0002-0000-0C00-000008000000}"/>
    <dataValidation allowBlank="1" showInputMessage="1" showErrorMessage="1" prompt="Enter amount over which the Items qualify for an additional discount in cell at right" sqref="D9:E10" xr:uid="{00000000-0002-0000-0C00-000009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C00-00000A000000}"/>
    <dataValidation allowBlank="1" showInputMessage="1" showErrorMessage="1" prompt="Enter Customer Name in this cell" sqref="B9:C9" xr:uid="{00000000-0002-0000-0C00-00000B000000}"/>
    <dataValidation allowBlank="1" showInputMessage="1" showErrorMessage="1" prompt="Enter customer Company name in this cell" sqref="B10:C10" xr:uid="{00000000-0002-0000-0C00-00000C000000}"/>
    <dataValidation allowBlank="1" showInputMessage="1" showErrorMessage="1" prompt="Enter customer Street Address in this cell" sqref="B11:C11" xr:uid="{00000000-0002-0000-0C00-00000D000000}"/>
    <dataValidation allowBlank="1" showInputMessage="1" showErrorMessage="1" prompt="Enter customer City, State, and Zip Code in this cell" sqref="B12:C12" xr:uid="{00000000-0002-0000-0C00-00000E000000}"/>
    <dataValidation allowBlank="1" showInputMessage="1" showErrorMessage="1" prompt="Enter customer Phone number in this cell" sqref="B13:C13" xr:uid="{00000000-0002-0000-0C00-00000F000000}"/>
    <dataValidation allowBlank="1" showInputMessage="1" showErrorMessage="1" prompt="Enter invoicing company Street Address in this cell" sqref="B3:C3" xr:uid="{00000000-0002-0000-0C00-000010000000}"/>
    <dataValidation allowBlank="1" showInputMessage="1" showErrorMessage="1" prompt="Enter City, State, and Zip Code in this cell" sqref="B4:C4" xr:uid="{00000000-0002-0000-0C00-000011000000}"/>
    <dataValidation allowBlank="1" showInputMessage="1" showErrorMessage="1" prompt="Enter Phone number in this cell" sqref="B5:C5" xr:uid="{00000000-0002-0000-0C00-000012000000}"/>
    <dataValidation allowBlank="1" showInputMessage="1" showErrorMessage="1" prompt="Enter Fax number in this cell" sqref="B6:C6" xr:uid="{00000000-0002-0000-0C00-000013000000}"/>
    <dataValidation allowBlank="1" showInputMessage="1" showErrorMessage="1" prompt="Enter company email in this cell" sqref="B7:C7" xr:uid="{00000000-0002-0000-0C00-000014000000}"/>
    <dataValidation allowBlank="1" showInputMessage="1" showErrorMessage="1" prompt="Enter invoice Date in cell at right" sqref="D3" xr:uid="{00000000-0002-0000-0C00-000015000000}"/>
    <dataValidation allowBlank="1" showInputMessage="1" showErrorMessage="1" prompt="Enter Invoice Number in cell at right" sqref="D4" xr:uid="{00000000-0002-0000-0C00-000016000000}"/>
    <dataValidation allowBlank="1" showInputMessage="1" showErrorMessage="1" prompt="Enter invoice product description in cell at right" sqref="D5:D6" xr:uid="{00000000-0002-0000-0C00-000017000000}"/>
    <dataValidation allowBlank="1" showInputMessage="1" showErrorMessage="1" prompt="Enter invoice product description in this cell" sqref="E5:E6" xr:uid="{00000000-0002-0000-0C00-000018000000}"/>
    <dataValidation allowBlank="1" showInputMessage="1" showErrorMessage="1" prompt="Enter Invoice Number in this cell" sqref="E4" xr:uid="{00000000-0002-0000-0C00-000019000000}"/>
    <dataValidation allowBlank="1" showInputMessage="1" showErrorMessage="1" prompt="Enter invoice Date in this cell" sqref="E3" xr:uid="{00000000-0002-0000-0C00-00001A000000}"/>
    <dataValidation allowBlank="1" showInputMessage="1" showErrorMessage="1" prompt="Enter additional discount percent in cell at right" sqref="D11:E12" xr:uid="{00000000-0002-0000-0C00-00001B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C00-00001C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C00-00001D000000}"/>
    <dataValidation allowBlank="1" showInputMessage="1" showErrorMessage="1" prompt="Title of the worksheet is in this cell. Enter Invoice Date, Invoice number, and Invoice product description in cells E2 to F5" sqref="E1:E2" xr:uid="{00000000-0002-0000-0C00-00001E000000}"/>
  </dataValidations>
  <hyperlinks>
    <hyperlink ref="B7" r:id="rId1" xr:uid="{00000000-0004-0000-0C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N1019"/>
  <sheetViews>
    <sheetView topLeftCell="A7" workbookViewId="0">
      <selection activeCell="C21" sqref="C21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195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'RES Tech Invoice Import'!E26</f>
        <v>7680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'RES Tech Invoice Import'!E5</f>
        <v>Technology Fees RES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'RES Tech Invoice Import'!E26</f>
        <v>7680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  <pageSetUpPr fitToPage="1"/>
  </sheetPr>
  <dimension ref="B1:E28"/>
  <sheetViews>
    <sheetView showGridLines="0" topLeftCell="A9" zoomScaleNormal="100" workbookViewId="0">
      <selection activeCell="B17" sqref="B17"/>
    </sheetView>
  </sheetViews>
  <sheetFormatPr defaultColWidth="9.19921875" defaultRowHeight="30" customHeight="1" x14ac:dyDescent="0.25"/>
  <cols>
    <col min="1" max="1" width="2.59765625" style="47" customWidth="1"/>
    <col min="2" max="2" width="14.5" style="47" customWidth="1"/>
    <col min="3" max="3" width="26.59765625" style="47" customWidth="1"/>
    <col min="4" max="4" width="18.19921875" style="47" customWidth="1"/>
    <col min="5" max="5" width="30.19921875" style="47" customWidth="1"/>
    <col min="6" max="6" width="2.59765625" style="47" customWidth="1"/>
    <col min="7" max="16384" width="9.19921875" style="47"/>
  </cols>
  <sheetData>
    <row r="1" spans="2:5" ht="60.75" customHeight="1" x14ac:dyDescent="0.25">
      <c r="B1" s="63"/>
      <c r="C1" s="63"/>
      <c r="E1" s="11" t="s">
        <v>0</v>
      </c>
    </row>
    <row r="2" spans="2:5" ht="14.55" customHeight="1" x14ac:dyDescent="0.25">
      <c r="B2" s="17" t="s">
        <v>17</v>
      </c>
      <c r="C2" s="46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50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51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86</v>
      </c>
      <c r="C9" s="59"/>
      <c r="D9" s="60"/>
      <c r="E9" s="61"/>
    </row>
    <row r="10" spans="2:5" ht="16.05" customHeight="1" x14ac:dyDescent="0.25">
      <c r="B10" s="59" t="s">
        <v>87</v>
      </c>
      <c r="C10" s="59"/>
      <c r="D10" s="60"/>
      <c r="E10" s="61"/>
    </row>
    <row r="11" spans="2:5" ht="16.05" customHeight="1" x14ac:dyDescent="0.25">
      <c r="B11" s="59" t="s">
        <v>52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88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v>404</v>
      </c>
      <c r="C15" s="47" t="s">
        <v>14</v>
      </c>
      <c r="D15" s="3">
        <v>20</v>
      </c>
      <c r="E15" s="3">
        <f>InvoiceDetails34567[[#This Row],[Unit price]]*InvoiceDetails34567[[#This Row],[Quantity]]</f>
        <v>8080</v>
      </c>
    </row>
    <row r="16" spans="2:5" ht="30" customHeight="1" x14ac:dyDescent="0.25">
      <c r="B16" s="2">
        <v>8</v>
      </c>
      <c r="C16" s="47" t="s">
        <v>67</v>
      </c>
      <c r="D16" s="3">
        <v>-20</v>
      </c>
      <c r="E16" s="16">
        <f>InvoiceDetails34567[[#This Row],[Unit price]]*InvoiceDetails34567[[#This Row],[Quantity]]</f>
        <v>-160</v>
      </c>
    </row>
    <row r="17" spans="2:5" ht="30" customHeight="1" x14ac:dyDescent="0.25">
      <c r="B17" s="2">
        <v>53</v>
      </c>
      <c r="C17" s="47" t="s">
        <v>66</v>
      </c>
      <c r="D17" s="3">
        <v>-20</v>
      </c>
      <c r="E17" s="16">
        <f>InvoiceDetails34567[[#This Row],[Unit price]]*InvoiceDetails34567[[#This Row],[Quantity]]</f>
        <v>-1060</v>
      </c>
    </row>
    <row r="18" spans="2:5" ht="30" customHeight="1" x14ac:dyDescent="0.25">
      <c r="B18" s="2">
        <v>1</v>
      </c>
      <c r="C18" s="47" t="s">
        <v>19</v>
      </c>
      <c r="D18" s="15">
        <v>0.25</v>
      </c>
      <c r="E18" s="16">
        <f>-0.25*(SUM(E15:E17))</f>
        <v>-1715</v>
      </c>
    </row>
    <row r="19" spans="2:5" ht="30" customHeight="1" x14ac:dyDescent="0.25">
      <c r="B19" s="42"/>
      <c r="C19" s="43"/>
      <c r="D19" s="44"/>
      <c r="E19" s="45"/>
    </row>
    <row r="20" spans="2:5" ht="30" customHeight="1" x14ac:dyDescent="0.25">
      <c r="B20" s="2"/>
      <c r="D20" s="3"/>
      <c r="E20" s="16"/>
    </row>
    <row r="21" spans="2:5" ht="30" customHeight="1" x14ac:dyDescent="0.25">
      <c r="B21" s="2"/>
      <c r="D21" s="3"/>
      <c r="E21" s="16"/>
    </row>
    <row r="22" spans="2:5" ht="30" customHeight="1" x14ac:dyDescent="0.25">
      <c r="B22" s="2"/>
      <c r="D22" s="3"/>
      <c r="E22" s="16"/>
    </row>
    <row r="23" spans="2:5" ht="30" customHeight="1" x14ac:dyDescent="0.25">
      <c r="B23" s="2"/>
      <c r="D23" s="3"/>
      <c r="E23" s="16"/>
    </row>
    <row r="24" spans="2:5" ht="30" customHeight="1" x14ac:dyDescent="0.25">
      <c r="B24" s="2"/>
      <c r="D24" s="3"/>
      <c r="E24" s="16"/>
    </row>
    <row r="25" spans="2:5" ht="30" customHeight="1" x14ac:dyDescent="0.25">
      <c r="B25" s="17" t="s">
        <v>65</v>
      </c>
      <c r="C25" s="19"/>
      <c r="D25" s="3"/>
      <c r="E25" s="3"/>
    </row>
    <row r="26" spans="2:5" ht="30" customHeight="1" x14ac:dyDescent="0.25">
      <c r="B26" s="56" t="s">
        <v>16</v>
      </c>
      <c r="C26" s="57"/>
      <c r="D26" s="48" t="s">
        <v>15</v>
      </c>
      <c r="E26" s="13">
        <f>SUM(InvoiceDetails34567[Total])</f>
        <v>5145</v>
      </c>
    </row>
    <row r="27" spans="2:5" ht="30" customHeight="1" x14ac:dyDescent="0.25">
      <c r="B27" s="56" t="s">
        <v>20</v>
      </c>
      <c r="C27" s="57"/>
      <c r="D27" s="48"/>
    </row>
    <row r="28" spans="2:5" ht="30" customHeight="1" x14ac:dyDescent="0.25">
      <c r="B28" s="57"/>
      <c r="C28" s="57"/>
      <c r="D28" s="48"/>
    </row>
  </sheetData>
  <sheetProtection selectLockedCells="1"/>
  <mergeCells count="16">
    <mergeCell ref="B7:C7"/>
    <mergeCell ref="B1:C1"/>
    <mergeCell ref="B3:C3"/>
    <mergeCell ref="B4:C4"/>
    <mergeCell ref="B5:C5"/>
    <mergeCell ref="B6:C6"/>
    <mergeCell ref="B13:C13"/>
    <mergeCell ref="B26:C26"/>
    <mergeCell ref="B27:C28"/>
    <mergeCell ref="B8:E8"/>
    <mergeCell ref="B9:C9"/>
    <mergeCell ref="D9:E10"/>
    <mergeCell ref="B10:C10"/>
    <mergeCell ref="B11:C11"/>
    <mergeCell ref="D11:E12"/>
    <mergeCell ref="B12:C12"/>
  </mergeCells>
  <dataValidations count="31">
    <dataValidation allowBlank="1" showInputMessage="1" showErrorMessage="1" prompt="Title of the worksheet is in this cell. Enter Invoice Date, Invoice number, and Invoice product description in cells E2 to F5" sqref="E1:E2" xr:uid="{00000000-0002-0000-0E00-000000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E00-000001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E00-000002000000}"/>
    <dataValidation allowBlank="1" showInputMessage="1" showErrorMessage="1" prompt="Enter additional discount percent in cell at right" sqref="D11:E12" xr:uid="{00000000-0002-0000-0E00-000003000000}"/>
    <dataValidation allowBlank="1" showInputMessage="1" showErrorMessage="1" prompt="Enter invoice Date in this cell" sqref="E3" xr:uid="{00000000-0002-0000-0E00-000004000000}"/>
    <dataValidation allowBlank="1" showInputMessage="1" showErrorMessage="1" prompt="Enter Invoice Number in this cell" sqref="E4" xr:uid="{00000000-0002-0000-0E00-000005000000}"/>
    <dataValidation allowBlank="1" showInputMessage="1" showErrorMessage="1" prompt="Enter invoice product description in this cell" sqref="E5:E6" xr:uid="{00000000-0002-0000-0E00-000006000000}"/>
    <dataValidation allowBlank="1" showInputMessage="1" showErrorMessage="1" prompt="Enter invoice product description in cell at right" sqref="D5:D6" xr:uid="{00000000-0002-0000-0E00-000007000000}"/>
    <dataValidation allowBlank="1" showInputMessage="1" showErrorMessage="1" prompt="Enter Invoice Number in cell at right" sqref="D4" xr:uid="{00000000-0002-0000-0E00-000008000000}"/>
    <dataValidation allowBlank="1" showInputMessage="1" showErrorMessage="1" prompt="Enter invoice Date in cell at right" sqref="D3" xr:uid="{00000000-0002-0000-0E00-000009000000}"/>
    <dataValidation allowBlank="1" showInputMessage="1" showErrorMessage="1" prompt="Enter company email in this cell" sqref="B7:C7" xr:uid="{00000000-0002-0000-0E00-00000A000000}"/>
    <dataValidation allowBlank="1" showInputMessage="1" showErrorMessage="1" prompt="Enter Fax number in this cell" sqref="B6:C6" xr:uid="{00000000-0002-0000-0E00-00000B000000}"/>
    <dataValidation allowBlank="1" showInputMessage="1" showErrorMessage="1" prompt="Enter Phone number in this cell" sqref="B5:C5" xr:uid="{00000000-0002-0000-0E00-00000C000000}"/>
    <dataValidation allowBlank="1" showInputMessage="1" showErrorMessage="1" prompt="Enter City, State, and Zip Code in this cell" sqref="B4:C4" xr:uid="{00000000-0002-0000-0E00-00000D000000}"/>
    <dataValidation allowBlank="1" showInputMessage="1" showErrorMessage="1" prompt="Enter invoicing company Street Address in this cell" sqref="B3:C3" xr:uid="{00000000-0002-0000-0E00-00000E000000}"/>
    <dataValidation allowBlank="1" showInputMessage="1" showErrorMessage="1" prompt="Enter customer Phone number in this cell" sqref="B13:C13" xr:uid="{00000000-0002-0000-0E00-00000F000000}"/>
    <dataValidation allowBlank="1" showInputMessage="1" showErrorMessage="1" prompt="Enter customer City, State, and Zip Code in this cell" sqref="B12:C12" xr:uid="{00000000-0002-0000-0E00-000010000000}"/>
    <dataValidation allowBlank="1" showInputMessage="1" showErrorMessage="1" prompt="Enter customer Street Address in this cell" sqref="B11:C11" xr:uid="{00000000-0002-0000-0E00-000011000000}"/>
    <dataValidation allowBlank="1" showInputMessage="1" showErrorMessage="1" prompt="Enter customer Company name in this cell" sqref="B10:C10" xr:uid="{00000000-0002-0000-0E00-000012000000}"/>
    <dataValidation allowBlank="1" showInputMessage="1" showErrorMessage="1" prompt="Enter Customer Name in this cell" sqref="B9:C9" xr:uid="{00000000-0002-0000-0E00-000013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E00-000014000000}"/>
    <dataValidation allowBlank="1" showInputMessage="1" showErrorMessage="1" prompt="Enter amount over which the Items qualify for an additional discount in cell at right" sqref="D9:E10" xr:uid="{00000000-0002-0000-0E00-000015000000}"/>
    <dataValidation allowBlank="1" showInputMessage="1" showErrorMessage="1" prompt="Enter Quantity in this column under this heading. Use heading filters to find specific entries" sqref="B14" xr:uid="{00000000-0002-0000-0E00-000016000000}"/>
    <dataValidation allowBlank="1" showInputMessage="1" showErrorMessage="1" prompt="Enter Description in this column under this heading" sqref="C14" xr:uid="{00000000-0002-0000-0E00-000017000000}"/>
    <dataValidation allowBlank="1" showInputMessage="1" showErrorMessage="1" prompt="Enter Unit price in this column under this heading" sqref="D14" xr:uid="{00000000-0002-0000-0E00-000018000000}"/>
    <dataValidation allowBlank="1" showInputMessage="1" showErrorMessage="1" prompt="Enter Tax rate in cell at right" sqref="D27" xr:uid="{00000000-0002-0000-0E00-000019000000}"/>
    <dataValidation allowBlank="1" showInputMessage="1" showErrorMessage="1" prompt="Enter Credit amount in cell at right" sqref="D26" xr:uid="{00000000-0002-0000-0E00-00001A000000}"/>
    <dataValidation allowBlank="1" showInputMessage="1" showErrorMessage="1" prompt="Enter Additional discount percent in cell at right" sqref="D28" xr:uid="{00000000-0002-0000-0E00-00001B000000}"/>
    <dataValidation allowBlank="1" showInputMessage="1" showErrorMessage="1" prompt="Balance due is automatically calculated in this cell" sqref="E26" xr:uid="{00000000-0002-0000-0E00-00001C000000}"/>
    <dataValidation allowBlank="1" showInputMessage="1" showErrorMessage="1" prompt="Modify phone number and email address at the end of this statement. Replace contact Name and phone or email between &lt;&gt;" sqref="B27:C28" xr:uid="{00000000-0002-0000-0E00-00001D000000}"/>
    <dataValidation allowBlank="1" showInputMessage="1" showErrorMessage="1" prompt="Add Company name at the end of this statement between &lt;&gt;" sqref="B26:C26" xr:uid="{00000000-0002-0000-0E00-00001E000000}"/>
  </dataValidations>
  <hyperlinks>
    <hyperlink ref="B7" r:id="rId1" xr:uid="{00000000-0004-0000-0E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N1019"/>
  <sheetViews>
    <sheetView topLeftCell="A13" workbookViewId="0">
      <selection activeCell="C21" sqref="C21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267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'RVES Tech Invoice Import'!E26</f>
        <v>5145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'RVES Tech Invoice Import'!E5</f>
        <v>Technology Fees RVES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'RVES Tech Invoice Import'!E26</f>
        <v>5145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019"/>
  <sheetViews>
    <sheetView tabSelected="1" topLeftCell="A7" workbookViewId="0">
      <selection activeCell="A20" sqref="A20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200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'BMES Tech Invoice Import'!E26</f>
        <v>4830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'BMES Tech Invoice Import'!E5</f>
        <v>Technology Fees BMES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'BMES Tech Invoice Import'!E26</f>
        <v>4830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E28"/>
  <sheetViews>
    <sheetView showGridLines="0" topLeftCell="A9" zoomScaleNormal="100" workbookViewId="0">
      <selection activeCell="B17" sqref="B17"/>
    </sheetView>
  </sheetViews>
  <sheetFormatPr defaultColWidth="9.19921875" defaultRowHeight="30" customHeight="1" x14ac:dyDescent="0.25"/>
  <cols>
    <col min="1" max="1" width="2.59765625" customWidth="1"/>
    <col min="2" max="2" width="14.5" customWidth="1"/>
    <col min="3" max="3" width="26.59765625" customWidth="1"/>
    <col min="4" max="4" width="18.19921875" customWidth="1"/>
    <col min="5" max="5" width="30.19921875" customWidth="1"/>
    <col min="6" max="6" width="2.59765625" customWidth="1"/>
  </cols>
  <sheetData>
    <row r="1" spans="2:5" ht="60.75" customHeight="1" x14ac:dyDescent="0.25">
      <c r="B1" s="63"/>
      <c r="C1" s="63"/>
      <c r="E1" s="11" t="s">
        <v>0</v>
      </c>
    </row>
    <row r="2" spans="2:5" s="8" customFormat="1" ht="14.55" customHeight="1" x14ac:dyDescent="0.25">
      <c r="B2" s="17" t="s">
        <v>17</v>
      </c>
      <c r="C2" s="7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58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57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  <c r="D7" s="8"/>
      <c r="E7" s="8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53</v>
      </c>
      <c r="C9" s="59"/>
      <c r="D9" s="60"/>
      <c r="E9" s="61"/>
    </row>
    <row r="10" spans="2:5" ht="16.05" customHeight="1" x14ac:dyDescent="0.25">
      <c r="B10" s="59" t="s">
        <v>54</v>
      </c>
      <c r="C10" s="59"/>
      <c r="D10" s="60"/>
      <c r="E10" s="61"/>
    </row>
    <row r="11" spans="2:5" ht="16.05" customHeight="1" x14ac:dyDescent="0.25">
      <c r="B11" s="59" t="s">
        <v>55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56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v>837</v>
      </c>
      <c r="C15" s="1" t="s">
        <v>14</v>
      </c>
      <c r="D15" s="3">
        <v>20</v>
      </c>
      <c r="E15" s="3">
        <f>InvoiceDetails[[#This Row],[Unit price]]*InvoiceDetails[[#This Row],[Quantity]]</f>
        <v>16740</v>
      </c>
    </row>
    <row r="16" spans="2:5" ht="30" customHeight="1" x14ac:dyDescent="0.25">
      <c r="B16" s="2">
        <v>10</v>
      </c>
      <c r="C16" s="1" t="s">
        <v>67</v>
      </c>
      <c r="D16" s="54">
        <v>-20</v>
      </c>
      <c r="E16" s="16">
        <f>InvoiceDetails[[#This Row],[Unit price]]*InvoiceDetails[[#This Row],[Quantity]]</f>
        <v>-200</v>
      </c>
    </row>
    <row r="17" spans="1:5" ht="30" customHeight="1" x14ac:dyDescent="0.25">
      <c r="B17" s="2"/>
      <c r="C17" s="1"/>
      <c r="D17" s="3"/>
      <c r="E17" s="16"/>
    </row>
    <row r="18" spans="1:5" ht="30" customHeight="1" x14ac:dyDescent="0.25">
      <c r="B18" s="2">
        <v>1</v>
      </c>
      <c r="C18" s="47" t="s">
        <v>19</v>
      </c>
      <c r="D18" s="15">
        <v>0.25</v>
      </c>
      <c r="E18" s="16">
        <f>-InvoiceDetails[[#This Row],[Unit price]]*(SUM(E15:E17))</f>
        <v>-4135</v>
      </c>
    </row>
    <row r="19" spans="1:5" ht="30" customHeight="1" x14ac:dyDescent="0.25">
      <c r="B19" s="42"/>
      <c r="C19" s="43"/>
      <c r="D19" s="44"/>
      <c r="E19" s="45"/>
    </row>
    <row r="20" spans="1:5" ht="30" customHeight="1" x14ac:dyDescent="0.25">
      <c r="B20" s="2"/>
      <c r="C20" s="1"/>
      <c r="D20" s="3"/>
      <c r="E20" s="16"/>
    </row>
    <row r="21" spans="1:5" ht="30" customHeight="1" x14ac:dyDescent="0.25">
      <c r="B21" s="2"/>
      <c r="C21" s="1"/>
      <c r="D21" s="3"/>
      <c r="E21" s="16"/>
    </row>
    <row r="22" spans="1:5" ht="30" customHeight="1" x14ac:dyDescent="0.25">
      <c r="B22" s="2"/>
      <c r="C22" s="1"/>
      <c r="D22" s="3"/>
      <c r="E22" s="16"/>
    </row>
    <row r="23" spans="1:5" ht="30" customHeight="1" x14ac:dyDescent="0.25">
      <c r="B23" s="2"/>
      <c r="C23" s="1"/>
      <c r="D23" s="3"/>
      <c r="E23" s="16"/>
    </row>
    <row r="24" spans="1:5" ht="30" customHeight="1" x14ac:dyDescent="0.25">
      <c r="B24" s="2"/>
      <c r="C24" s="1"/>
      <c r="D24" s="3"/>
      <c r="E24" s="16"/>
    </row>
    <row r="25" spans="1:5" ht="30" customHeight="1" x14ac:dyDescent="0.25">
      <c r="B25" s="17" t="s">
        <v>65</v>
      </c>
      <c r="C25" s="19"/>
      <c r="D25" s="3"/>
      <c r="E25" s="3"/>
    </row>
    <row r="26" spans="1:5" ht="30" customHeight="1" x14ac:dyDescent="0.25">
      <c r="A26" s="1"/>
      <c r="B26" s="56" t="s">
        <v>16</v>
      </c>
      <c r="C26" s="57"/>
      <c r="D26" s="6" t="s">
        <v>15</v>
      </c>
      <c r="E26" s="13">
        <f>SUM(InvoiceDetails[Total])</f>
        <v>12405</v>
      </c>
    </row>
    <row r="27" spans="1:5" ht="30" customHeight="1" x14ac:dyDescent="0.25">
      <c r="B27" s="56" t="s">
        <v>20</v>
      </c>
      <c r="C27" s="57"/>
      <c r="D27" s="6"/>
    </row>
    <row r="28" spans="1:5" ht="30" customHeight="1" x14ac:dyDescent="0.25">
      <c r="B28" s="57"/>
      <c r="C28" s="57"/>
      <c r="D28" s="6"/>
    </row>
  </sheetData>
  <sheetProtection selectLockedCells="1"/>
  <mergeCells count="16">
    <mergeCell ref="B27:C28"/>
    <mergeCell ref="B26:C26"/>
    <mergeCell ref="B1:C1"/>
    <mergeCell ref="B8:E8"/>
    <mergeCell ref="B9:C9"/>
    <mergeCell ref="B10:C10"/>
    <mergeCell ref="B11:C11"/>
    <mergeCell ref="D11:E12"/>
    <mergeCell ref="B3:C3"/>
    <mergeCell ref="B4:C4"/>
    <mergeCell ref="B5:C5"/>
    <mergeCell ref="B6:C6"/>
    <mergeCell ref="B12:C12"/>
    <mergeCell ref="B13:C13"/>
    <mergeCell ref="D9:E10"/>
    <mergeCell ref="B7:C7"/>
  </mergeCells>
  <dataValidations count="31">
    <dataValidation allowBlank="1" showInputMessage="1" showErrorMessage="1" prompt="Add Company name at the end of this statement between &lt;&gt;" sqref="B26:C26" xr:uid="{00000000-0002-0000-0200-000000000000}"/>
    <dataValidation allowBlank="1" showInputMessage="1" showErrorMessage="1" prompt="Modify phone number and email address at the end of this statement. Replace contact Name and phone or email between &lt;&gt;" sqref="B27:C28" xr:uid="{00000000-0002-0000-0200-000001000000}"/>
    <dataValidation allowBlank="1" showInputMessage="1" showErrorMessage="1" prompt="Balance due is automatically calculated in this cell" sqref="E26" xr:uid="{00000000-0002-0000-0200-000002000000}"/>
    <dataValidation allowBlank="1" showInputMessage="1" showErrorMessage="1" prompt="Enter Additional discount percent in cell at right" sqref="D28" xr:uid="{00000000-0002-0000-0200-000003000000}"/>
    <dataValidation allowBlank="1" showInputMessage="1" showErrorMessage="1" prompt="Enter Credit amount in cell at right" sqref="D26" xr:uid="{00000000-0002-0000-0200-000004000000}"/>
    <dataValidation allowBlank="1" showInputMessage="1" showErrorMessage="1" prompt="Enter Tax rate in cell at right" sqref="D27" xr:uid="{00000000-0002-0000-0200-000005000000}"/>
    <dataValidation allowBlank="1" showInputMessage="1" showErrorMessage="1" prompt="Enter Unit price in this column under this heading" sqref="D14" xr:uid="{00000000-0002-0000-0200-000006000000}"/>
    <dataValidation allowBlank="1" showInputMessage="1" showErrorMessage="1" prompt="Enter Description in this column under this heading" sqref="C14" xr:uid="{00000000-0002-0000-0200-000007000000}"/>
    <dataValidation allowBlank="1" showInputMessage="1" showErrorMessage="1" prompt="Enter Quantity in this column under this heading. Use heading filters to find specific entries" sqref="B14" xr:uid="{00000000-0002-0000-0200-000008000000}"/>
    <dataValidation allowBlank="1" showInputMessage="1" showErrorMessage="1" prompt="Enter amount over which the Items qualify for an additional discount in cell at right" sqref="D9:E10" xr:uid="{00000000-0002-0000-0200-000009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200-00000A000000}"/>
    <dataValidation allowBlank="1" showInputMessage="1" showErrorMessage="1" prompt="Enter Customer Name in this cell" sqref="B9:C9" xr:uid="{00000000-0002-0000-0200-00000B000000}"/>
    <dataValidation allowBlank="1" showInputMessage="1" showErrorMessage="1" prompt="Enter customer Company name in this cell" sqref="B10:C10" xr:uid="{00000000-0002-0000-0200-00000C000000}"/>
    <dataValidation allowBlank="1" showInputMessage="1" showErrorMessage="1" prompt="Enter customer Street Address in this cell" sqref="B11:C11" xr:uid="{00000000-0002-0000-0200-00000D000000}"/>
    <dataValidation allowBlank="1" showInputMessage="1" showErrorMessage="1" prompt="Enter customer City, State, and Zip Code in this cell" sqref="B12:C12" xr:uid="{00000000-0002-0000-0200-00000E000000}"/>
    <dataValidation allowBlank="1" showInputMessage="1" showErrorMessage="1" prompt="Enter customer Phone number in this cell" sqref="B13:C13" xr:uid="{00000000-0002-0000-0200-00000F000000}"/>
    <dataValidation allowBlank="1" showInputMessage="1" showErrorMessage="1" prompt="Enter invoicing company Street Address in this cell" sqref="B3:C3" xr:uid="{00000000-0002-0000-0200-000010000000}"/>
    <dataValidation allowBlank="1" showInputMessage="1" showErrorMessage="1" prompt="Enter City, State, and Zip Code in this cell" sqref="B4:C4" xr:uid="{00000000-0002-0000-0200-000011000000}"/>
    <dataValidation allowBlank="1" showInputMessage="1" showErrorMessage="1" prompt="Enter Phone number in this cell" sqref="B5:C5" xr:uid="{00000000-0002-0000-0200-000012000000}"/>
    <dataValidation allowBlank="1" showInputMessage="1" showErrorMessage="1" prompt="Enter Fax number in this cell" sqref="B6:C6" xr:uid="{00000000-0002-0000-0200-000013000000}"/>
    <dataValidation allowBlank="1" showInputMessage="1" showErrorMessage="1" prompt="Enter company email in this cell" sqref="B7:C7" xr:uid="{00000000-0002-0000-0200-000014000000}"/>
    <dataValidation allowBlank="1" showInputMessage="1" showErrorMessage="1" prompt="Enter invoice Date in cell at right" sqref="D3" xr:uid="{00000000-0002-0000-0200-000015000000}"/>
    <dataValidation allowBlank="1" showInputMessage="1" showErrorMessage="1" prompt="Enter Invoice Number in cell at right" sqref="D4" xr:uid="{00000000-0002-0000-0200-000016000000}"/>
    <dataValidation allowBlank="1" showInputMessage="1" showErrorMessage="1" prompt="Enter invoice product description in cell at right" sqref="D5:D6" xr:uid="{00000000-0002-0000-0200-000017000000}"/>
    <dataValidation allowBlank="1" showInputMessage="1" showErrorMessage="1" prompt="Enter invoice product description in this cell" sqref="E5:E6" xr:uid="{00000000-0002-0000-0200-000018000000}"/>
    <dataValidation allowBlank="1" showInputMessage="1" showErrorMessage="1" prompt="Enter Invoice Number in this cell" sqref="E4" xr:uid="{00000000-0002-0000-0200-000019000000}"/>
    <dataValidation allowBlank="1" showInputMessage="1" showErrorMessage="1" prompt="Enter invoice Date in this cell" sqref="E3" xr:uid="{00000000-0002-0000-0200-00001A000000}"/>
    <dataValidation allowBlank="1" showInputMessage="1" showErrorMessage="1" prompt="Enter additional discount percent in cell at right" sqref="D11:E12" xr:uid="{00000000-0002-0000-0200-00001B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200-00001C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200-00001D000000}"/>
    <dataValidation allowBlank="1" showInputMessage="1" showErrorMessage="1" prompt="Title of the worksheet is in this cell. Enter Invoice Date, Invoice number, and Invoice product description in cells E2 to F5" sqref="E1:E2" xr:uid="{00000000-0002-0000-0200-00001E000000}"/>
  </dataValidations>
  <hyperlinks>
    <hyperlink ref="B7" r:id="rId1" xr:uid="{00000000-0004-0000-02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19"/>
  <sheetViews>
    <sheetView topLeftCell="A10" workbookViewId="0">
      <selection activeCell="C21" sqref="C21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41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'DCHS Tech Invoice Import'!E26</f>
        <v>12405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'DCHS Tech Invoice Import'!E5</f>
        <v>Technology Fees DCHS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'DCHS Tech Invoice Import'!E26</f>
        <v>12405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E28"/>
  <sheetViews>
    <sheetView showGridLines="0" topLeftCell="A13" zoomScaleNormal="100" workbookViewId="0">
      <selection activeCell="B19" sqref="B19"/>
    </sheetView>
  </sheetViews>
  <sheetFormatPr defaultColWidth="9.19921875" defaultRowHeight="30" customHeight="1" x14ac:dyDescent="0.25"/>
  <cols>
    <col min="1" max="1" width="2.59765625" style="47" customWidth="1"/>
    <col min="2" max="2" width="14.5" style="47" customWidth="1"/>
    <col min="3" max="3" width="26.59765625" style="47" customWidth="1"/>
    <col min="4" max="4" width="18.19921875" style="47" customWidth="1"/>
    <col min="5" max="5" width="30.19921875" style="47" customWidth="1"/>
    <col min="6" max="6" width="2.59765625" style="47" customWidth="1"/>
    <col min="7" max="16384" width="9.19921875" style="47"/>
  </cols>
  <sheetData>
    <row r="1" spans="2:5" ht="60.75" customHeight="1" x14ac:dyDescent="0.25">
      <c r="B1" s="63"/>
      <c r="C1" s="63"/>
      <c r="E1" s="11" t="s">
        <v>0</v>
      </c>
    </row>
    <row r="2" spans="2:5" ht="14.55" customHeight="1" x14ac:dyDescent="0.25">
      <c r="B2" s="17" t="s">
        <v>17</v>
      </c>
      <c r="C2" s="46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68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69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70</v>
      </c>
      <c r="C9" s="59"/>
      <c r="D9" s="60"/>
      <c r="E9" s="61"/>
    </row>
    <row r="10" spans="2:5" ht="16.05" customHeight="1" x14ac:dyDescent="0.25">
      <c r="B10" s="59" t="s">
        <v>71</v>
      </c>
      <c r="C10" s="59"/>
      <c r="D10" s="60"/>
      <c r="E10" s="61"/>
    </row>
    <row r="11" spans="2:5" ht="16.05" customHeight="1" x14ac:dyDescent="0.25">
      <c r="B11" s="59" t="s">
        <v>72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73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v>557</v>
      </c>
      <c r="C15" s="47" t="s">
        <v>14</v>
      </c>
      <c r="D15" s="3">
        <v>20</v>
      </c>
      <c r="E15" s="3">
        <f>InvoiceDetails34[[#This Row],[Unit price]]*InvoiceDetails34[[#This Row],[Quantity]]</f>
        <v>11140</v>
      </c>
    </row>
    <row r="16" spans="2:5" ht="30" customHeight="1" x14ac:dyDescent="0.25">
      <c r="B16" s="2">
        <v>8</v>
      </c>
      <c r="C16" s="47" t="s">
        <v>67</v>
      </c>
      <c r="D16" s="54">
        <v>-20</v>
      </c>
      <c r="E16" s="16">
        <f>InvoiceDetails34[[#This Row],[Unit price]]*InvoiceDetails34[[#This Row],[Quantity]]</f>
        <v>-160</v>
      </c>
    </row>
    <row r="17" spans="2:5" ht="30" customHeight="1" x14ac:dyDescent="0.25">
      <c r="B17" s="2"/>
      <c r="D17" s="3"/>
      <c r="E17" s="16"/>
    </row>
    <row r="18" spans="2:5" ht="30" customHeight="1" x14ac:dyDescent="0.25">
      <c r="B18" s="2">
        <v>1</v>
      </c>
      <c r="C18" s="47" t="s">
        <v>19</v>
      </c>
      <c r="D18" s="15">
        <v>0.25</v>
      </c>
      <c r="E18" s="16">
        <f>-0.25*SUM(E15:E17)</f>
        <v>-2745</v>
      </c>
    </row>
    <row r="19" spans="2:5" ht="30" customHeight="1" x14ac:dyDescent="0.25">
      <c r="B19" s="42"/>
      <c r="C19" s="43"/>
      <c r="D19" s="44"/>
      <c r="E19" s="45"/>
    </row>
    <row r="20" spans="2:5" ht="30" customHeight="1" x14ac:dyDescent="0.25">
      <c r="B20" s="2"/>
      <c r="D20" s="3"/>
      <c r="E20" s="16"/>
    </row>
    <row r="21" spans="2:5" ht="30" customHeight="1" x14ac:dyDescent="0.25">
      <c r="B21" s="2"/>
      <c r="D21" s="3"/>
      <c r="E21" s="16"/>
    </row>
    <row r="22" spans="2:5" ht="30" customHeight="1" x14ac:dyDescent="0.25">
      <c r="B22" s="2"/>
      <c r="D22" s="3"/>
      <c r="E22" s="16"/>
    </row>
    <row r="23" spans="2:5" ht="30" customHeight="1" x14ac:dyDescent="0.25">
      <c r="B23" s="2"/>
      <c r="D23" s="3"/>
      <c r="E23" s="16"/>
    </row>
    <row r="24" spans="2:5" ht="30" customHeight="1" x14ac:dyDescent="0.25">
      <c r="B24" s="2"/>
      <c r="D24" s="3"/>
      <c r="E24" s="16"/>
    </row>
    <row r="25" spans="2:5" ht="30" customHeight="1" x14ac:dyDescent="0.25">
      <c r="B25" s="17" t="s">
        <v>65</v>
      </c>
      <c r="C25" s="19"/>
      <c r="D25" s="3"/>
      <c r="E25" s="3"/>
    </row>
    <row r="26" spans="2:5" ht="30" customHeight="1" x14ac:dyDescent="0.25">
      <c r="B26" s="56" t="s">
        <v>16</v>
      </c>
      <c r="C26" s="57"/>
      <c r="D26" s="48" t="s">
        <v>15</v>
      </c>
      <c r="E26" s="13">
        <f>SUM(InvoiceDetails34[Total])</f>
        <v>8235</v>
      </c>
    </row>
    <row r="27" spans="2:5" ht="30" customHeight="1" x14ac:dyDescent="0.25">
      <c r="B27" s="56" t="s">
        <v>20</v>
      </c>
      <c r="C27" s="57"/>
      <c r="D27" s="48"/>
    </row>
    <row r="28" spans="2:5" ht="30" customHeight="1" x14ac:dyDescent="0.25">
      <c r="B28" s="57"/>
      <c r="C28" s="57"/>
      <c r="D28" s="48"/>
    </row>
  </sheetData>
  <sheetProtection selectLockedCells="1"/>
  <mergeCells count="16">
    <mergeCell ref="B7:C7"/>
    <mergeCell ref="B1:C1"/>
    <mergeCell ref="B3:C3"/>
    <mergeCell ref="B4:C4"/>
    <mergeCell ref="B5:C5"/>
    <mergeCell ref="B6:C6"/>
    <mergeCell ref="B13:C13"/>
    <mergeCell ref="B26:C26"/>
    <mergeCell ref="B27:C28"/>
    <mergeCell ref="B8:E8"/>
    <mergeCell ref="B9:C9"/>
    <mergeCell ref="D9:E10"/>
    <mergeCell ref="B10:C10"/>
    <mergeCell ref="B11:C11"/>
    <mergeCell ref="D11:E12"/>
    <mergeCell ref="B12:C12"/>
  </mergeCells>
  <dataValidations count="31">
    <dataValidation allowBlank="1" showInputMessage="1" showErrorMessage="1" prompt="Add Company name at the end of this statement between &lt;&gt;" sqref="B26:C26" xr:uid="{00000000-0002-0000-0400-000000000000}"/>
    <dataValidation allowBlank="1" showInputMessage="1" showErrorMessage="1" prompt="Modify phone number and email address at the end of this statement. Replace contact Name and phone or email between &lt;&gt;" sqref="B27:C28" xr:uid="{00000000-0002-0000-0400-000001000000}"/>
    <dataValidation allowBlank="1" showInputMessage="1" showErrorMessage="1" prompt="Balance due is automatically calculated in this cell" sqref="E26" xr:uid="{00000000-0002-0000-0400-000002000000}"/>
    <dataValidation allowBlank="1" showInputMessage="1" showErrorMessage="1" prompt="Enter Additional discount percent in cell at right" sqref="D28" xr:uid="{00000000-0002-0000-0400-000003000000}"/>
    <dataValidation allowBlank="1" showInputMessage="1" showErrorMessage="1" prompt="Enter Credit amount in cell at right" sqref="D26" xr:uid="{00000000-0002-0000-0400-000004000000}"/>
    <dataValidation allowBlank="1" showInputMessage="1" showErrorMessage="1" prompt="Enter Tax rate in cell at right" sqref="D27" xr:uid="{00000000-0002-0000-0400-000005000000}"/>
    <dataValidation allowBlank="1" showInputMessage="1" showErrorMessage="1" prompt="Enter Unit price in this column under this heading" sqref="D14" xr:uid="{00000000-0002-0000-0400-000006000000}"/>
    <dataValidation allowBlank="1" showInputMessage="1" showErrorMessage="1" prompt="Enter Description in this column under this heading" sqref="C14" xr:uid="{00000000-0002-0000-0400-000007000000}"/>
    <dataValidation allowBlank="1" showInputMessage="1" showErrorMessage="1" prompt="Enter Quantity in this column under this heading. Use heading filters to find specific entries" sqref="B14" xr:uid="{00000000-0002-0000-0400-000008000000}"/>
    <dataValidation allowBlank="1" showInputMessage="1" showErrorMessage="1" prompt="Enter amount over which the Items qualify for an additional discount in cell at right" sqref="D9:E10" xr:uid="{00000000-0002-0000-0400-000009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400-00000A000000}"/>
    <dataValidation allowBlank="1" showInputMessage="1" showErrorMessage="1" prompt="Enter Customer Name in this cell" sqref="B9:C9" xr:uid="{00000000-0002-0000-0400-00000B000000}"/>
    <dataValidation allowBlank="1" showInputMessage="1" showErrorMessage="1" prompt="Enter customer Company name in this cell" sqref="B10:C10" xr:uid="{00000000-0002-0000-0400-00000C000000}"/>
    <dataValidation allowBlank="1" showInputMessage="1" showErrorMessage="1" prompt="Enter customer Street Address in this cell" sqref="B11:C11" xr:uid="{00000000-0002-0000-0400-00000D000000}"/>
    <dataValidation allowBlank="1" showInputMessage="1" showErrorMessage="1" prompt="Enter customer City, State, and Zip Code in this cell" sqref="B12:C12" xr:uid="{00000000-0002-0000-0400-00000E000000}"/>
    <dataValidation allowBlank="1" showInputMessage="1" showErrorMessage="1" prompt="Enter customer Phone number in this cell" sqref="B13:C13" xr:uid="{00000000-0002-0000-0400-00000F000000}"/>
    <dataValidation allowBlank="1" showInputMessage="1" showErrorMessage="1" prompt="Enter invoicing company Street Address in this cell" sqref="B3:C3" xr:uid="{00000000-0002-0000-0400-000010000000}"/>
    <dataValidation allowBlank="1" showInputMessage="1" showErrorMessage="1" prompt="Enter City, State, and Zip Code in this cell" sqref="B4:C4" xr:uid="{00000000-0002-0000-0400-000011000000}"/>
    <dataValidation allowBlank="1" showInputMessage="1" showErrorMessage="1" prompt="Enter Phone number in this cell" sqref="B5:C5" xr:uid="{00000000-0002-0000-0400-000012000000}"/>
    <dataValidation allowBlank="1" showInputMessage="1" showErrorMessage="1" prompt="Enter Fax number in this cell" sqref="B6:C6" xr:uid="{00000000-0002-0000-0400-000013000000}"/>
    <dataValidation allowBlank="1" showInputMessage="1" showErrorMessage="1" prompt="Enter company email in this cell" sqref="B7:C7" xr:uid="{00000000-0002-0000-0400-000014000000}"/>
    <dataValidation allowBlank="1" showInputMessage="1" showErrorMessage="1" prompt="Enter invoice Date in cell at right" sqref="D3" xr:uid="{00000000-0002-0000-0400-000015000000}"/>
    <dataValidation allowBlank="1" showInputMessage="1" showErrorMessage="1" prompt="Enter Invoice Number in cell at right" sqref="D4" xr:uid="{00000000-0002-0000-0400-000016000000}"/>
    <dataValidation allowBlank="1" showInputMessage="1" showErrorMessage="1" prompt="Enter invoice product description in cell at right" sqref="D5:D6" xr:uid="{00000000-0002-0000-0400-000017000000}"/>
    <dataValidation allowBlank="1" showInputMessage="1" showErrorMessage="1" prompt="Enter invoice product description in this cell" sqref="E5:E6" xr:uid="{00000000-0002-0000-0400-000018000000}"/>
    <dataValidation allowBlank="1" showInputMessage="1" showErrorMessage="1" prompt="Enter Invoice Number in this cell" sqref="E4" xr:uid="{00000000-0002-0000-0400-000019000000}"/>
    <dataValidation allowBlank="1" showInputMessage="1" showErrorMessage="1" prompt="Enter invoice Date in this cell" sqref="E3" xr:uid="{00000000-0002-0000-0400-00001A000000}"/>
    <dataValidation allowBlank="1" showInputMessage="1" showErrorMessage="1" prompt="Enter additional discount percent in cell at right" sqref="D11:E12" xr:uid="{00000000-0002-0000-0400-00001B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400-00001C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400-00001D000000}"/>
    <dataValidation allowBlank="1" showInputMessage="1" showErrorMessage="1" prompt="Title of the worksheet is in this cell. Enter Invoice Date, Invoice number, and Invoice product description in cells E2 to F5" sqref="E1:E2" xr:uid="{00000000-0002-0000-0400-00001E000000}"/>
  </dataValidations>
  <hyperlinks>
    <hyperlink ref="B7" r:id="rId1" xr:uid="{00000000-0004-0000-04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1019"/>
  <sheetViews>
    <sheetView topLeftCell="A7" workbookViewId="0">
      <selection activeCell="C21" sqref="C21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275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'DCJH Tech Invoice Import'!E26</f>
        <v>8235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'DCJH Tech Invoice Import'!E5</f>
        <v>Technology Fees DCJH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'DCJH Tech Invoice Import'!E26</f>
        <v>8235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B1:E28"/>
  <sheetViews>
    <sheetView showGridLines="0" topLeftCell="A9" zoomScaleNormal="100" workbookViewId="0">
      <selection activeCell="B17" sqref="B17"/>
    </sheetView>
  </sheetViews>
  <sheetFormatPr defaultColWidth="9.19921875" defaultRowHeight="30" customHeight="1" x14ac:dyDescent="0.25"/>
  <cols>
    <col min="1" max="1" width="2.59765625" style="47" customWidth="1"/>
    <col min="2" max="2" width="14.5" style="47" customWidth="1"/>
    <col min="3" max="3" width="26.59765625" style="47" customWidth="1"/>
    <col min="4" max="4" width="18.19921875" style="47" customWidth="1"/>
    <col min="5" max="5" width="30.19921875" style="47" customWidth="1"/>
    <col min="6" max="6" width="2.59765625" style="47" customWidth="1"/>
    <col min="7" max="16384" width="9.19921875" style="47"/>
  </cols>
  <sheetData>
    <row r="1" spans="2:5" ht="60.75" customHeight="1" x14ac:dyDescent="0.25">
      <c r="B1" s="63"/>
      <c r="C1" s="63"/>
      <c r="E1" s="11" t="s">
        <v>0</v>
      </c>
    </row>
    <row r="2" spans="2:5" ht="14.55" customHeight="1" x14ac:dyDescent="0.25">
      <c r="B2" s="17" t="s">
        <v>17</v>
      </c>
      <c r="C2" s="46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90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91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89</v>
      </c>
      <c r="C9" s="59"/>
      <c r="D9" s="60"/>
      <c r="E9" s="61"/>
    </row>
    <row r="10" spans="2:5" ht="16.05" customHeight="1" x14ac:dyDescent="0.25">
      <c r="B10" s="59" t="s">
        <v>92</v>
      </c>
      <c r="C10" s="59"/>
      <c r="D10" s="60"/>
      <c r="E10" s="61"/>
    </row>
    <row r="11" spans="2:5" ht="16.05" customHeight="1" x14ac:dyDescent="0.25">
      <c r="B11" s="59" t="s">
        <v>93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94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v>564</v>
      </c>
      <c r="C15" s="47" t="s">
        <v>14</v>
      </c>
      <c r="D15" s="3">
        <v>20</v>
      </c>
      <c r="E15" s="3">
        <f>InvoiceDetails345678[[#This Row],[Unit price]]*InvoiceDetails345678[[#This Row],[Quantity]]</f>
        <v>11280</v>
      </c>
    </row>
    <row r="16" spans="2:5" ht="30" customHeight="1" x14ac:dyDescent="0.25">
      <c r="B16" s="2">
        <v>5</v>
      </c>
      <c r="C16" s="47" t="s">
        <v>67</v>
      </c>
      <c r="D16" s="3">
        <v>-20</v>
      </c>
      <c r="E16" s="16">
        <f>InvoiceDetails345678[[#This Row],[Unit price]]*InvoiceDetails345678[[#This Row],[Quantity]]</f>
        <v>-100</v>
      </c>
    </row>
    <row r="17" spans="2:5" ht="30" customHeight="1" x14ac:dyDescent="0.25">
      <c r="B17" s="2"/>
      <c r="D17" s="3"/>
      <c r="E17" s="16"/>
    </row>
    <row r="18" spans="2:5" ht="30" customHeight="1" x14ac:dyDescent="0.25">
      <c r="B18" s="2">
        <v>1</v>
      </c>
      <c r="C18" s="47" t="s">
        <v>19</v>
      </c>
      <c r="D18" s="15">
        <v>0.25</v>
      </c>
      <c r="E18" s="16">
        <f>-0.25*(SUM(E15:E17))</f>
        <v>-2795</v>
      </c>
    </row>
    <row r="19" spans="2:5" ht="30" customHeight="1" x14ac:dyDescent="0.25">
      <c r="B19" s="42"/>
      <c r="C19" s="43"/>
      <c r="D19" s="44"/>
      <c r="E19" s="45"/>
    </row>
    <row r="20" spans="2:5" ht="30" customHeight="1" x14ac:dyDescent="0.25">
      <c r="B20" s="2"/>
      <c r="D20" s="3"/>
      <c r="E20" s="16"/>
    </row>
    <row r="21" spans="2:5" ht="30" customHeight="1" x14ac:dyDescent="0.25">
      <c r="B21" s="2"/>
      <c r="D21" s="3"/>
      <c r="E21" s="16"/>
    </row>
    <row r="22" spans="2:5" ht="30" customHeight="1" x14ac:dyDescent="0.25">
      <c r="B22" s="2"/>
      <c r="D22" s="3"/>
      <c r="E22" s="16"/>
    </row>
    <row r="23" spans="2:5" ht="30" customHeight="1" x14ac:dyDescent="0.25">
      <c r="B23" s="2"/>
      <c r="D23" s="3"/>
      <c r="E23" s="16"/>
    </row>
    <row r="24" spans="2:5" ht="30" customHeight="1" x14ac:dyDescent="0.25">
      <c r="B24" s="2"/>
      <c r="D24" s="3"/>
      <c r="E24" s="16"/>
    </row>
    <row r="25" spans="2:5" ht="30" customHeight="1" x14ac:dyDescent="0.25">
      <c r="B25" s="17" t="s">
        <v>65</v>
      </c>
      <c r="C25" s="19"/>
      <c r="D25" s="3"/>
      <c r="E25" s="3"/>
    </row>
    <row r="26" spans="2:5" ht="30" customHeight="1" x14ac:dyDescent="0.25">
      <c r="B26" s="56" t="s">
        <v>16</v>
      </c>
      <c r="C26" s="57"/>
      <c r="D26" s="48" t="s">
        <v>15</v>
      </c>
      <c r="E26" s="13">
        <f>SUM(InvoiceDetails345678[Total])</f>
        <v>8385</v>
      </c>
    </row>
    <row r="27" spans="2:5" ht="30" customHeight="1" x14ac:dyDescent="0.25">
      <c r="B27" s="56" t="s">
        <v>20</v>
      </c>
      <c r="C27" s="57"/>
      <c r="D27" s="48"/>
    </row>
    <row r="28" spans="2:5" ht="30" customHeight="1" x14ac:dyDescent="0.25">
      <c r="B28" s="57"/>
      <c r="C28" s="57"/>
      <c r="D28" s="48"/>
    </row>
  </sheetData>
  <sheetProtection selectLockedCells="1"/>
  <mergeCells count="16">
    <mergeCell ref="B7:C7"/>
    <mergeCell ref="B1:C1"/>
    <mergeCell ref="B3:C3"/>
    <mergeCell ref="B4:C4"/>
    <mergeCell ref="B5:C5"/>
    <mergeCell ref="B6:C6"/>
    <mergeCell ref="B13:C13"/>
    <mergeCell ref="B26:C26"/>
    <mergeCell ref="B27:C28"/>
    <mergeCell ref="B8:E8"/>
    <mergeCell ref="B9:C9"/>
    <mergeCell ref="D9:E10"/>
    <mergeCell ref="B10:C10"/>
    <mergeCell ref="B11:C11"/>
    <mergeCell ref="D11:E12"/>
    <mergeCell ref="B12:C12"/>
  </mergeCells>
  <dataValidations count="31">
    <dataValidation allowBlank="1" showInputMessage="1" showErrorMessage="1" prompt="Add Company name at the end of this statement between &lt;&gt;" sqref="B26:C26" xr:uid="{00000000-0002-0000-0600-000000000000}"/>
    <dataValidation allowBlank="1" showInputMessage="1" showErrorMessage="1" prompt="Modify phone number and email address at the end of this statement. Replace contact Name and phone or email between &lt;&gt;" sqref="B27:C28" xr:uid="{00000000-0002-0000-0600-000001000000}"/>
    <dataValidation allowBlank="1" showInputMessage="1" showErrorMessage="1" prompt="Balance due is automatically calculated in this cell" sqref="E26" xr:uid="{00000000-0002-0000-0600-000002000000}"/>
    <dataValidation allowBlank="1" showInputMessage="1" showErrorMessage="1" prompt="Enter Additional discount percent in cell at right" sqref="D28" xr:uid="{00000000-0002-0000-0600-000003000000}"/>
    <dataValidation allowBlank="1" showInputMessage="1" showErrorMessage="1" prompt="Enter Credit amount in cell at right" sqref="D26" xr:uid="{00000000-0002-0000-0600-000004000000}"/>
    <dataValidation allowBlank="1" showInputMessage="1" showErrorMessage="1" prompt="Enter Tax rate in cell at right" sqref="D27" xr:uid="{00000000-0002-0000-0600-000005000000}"/>
    <dataValidation allowBlank="1" showInputMessage="1" showErrorMessage="1" prompt="Enter Unit price in this column under this heading" sqref="D14" xr:uid="{00000000-0002-0000-0600-000006000000}"/>
    <dataValidation allowBlank="1" showInputMessage="1" showErrorMessage="1" prompt="Enter Description in this column under this heading" sqref="C14" xr:uid="{00000000-0002-0000-0600-000007000000}"/>
    <dataValidation allowBlank="1" showInputMessage="1" showErrorMessage="1" prompt="Enter Quantity in this column under this heading. Use heading filters to find specific entries" sqref="B14" xr:uid="{00000000-0002-0000-0600-000008000000}"/>
    <dataValidation allowBlank="1" showInputMessage="1" showErrorMessage="1" prompt="Enter amount over which the Items qualify for an additional discount in cell at right" sqref="D9:E10" xr:uid="{00000000-0002-0000-0600-000009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600-00000A000000}"/>
    <dataValidation allowBlank="1" showInputMessage="1" showErrorMessage="1" prompt="Enter Customer Name in this cell" sqref="B9:C9" xr:uid="{00000000-0002-0000-0600-00000B000000}"/>
    <dataValidation allowBlank="1" showInputMessage="1" showErrorMessage="1" prompt="Enter customer Company name in this cell" sqref="B10:C10" xr:uid="{00000000-0002-0000-0600-00000C000000}"/>
    <dataValidation allowBlank="1" showInputMessage="1" showErrorMessage="1" prompt="Enter customer Street Address in this cell" sqref="B11:C11" xr:uid="{00000000-0002-0000-0600-00000D000000}"/>
    <dataValidation allowBlank="1" showInputMessage="1" showErrorMessage="1" prompt="Enter customer City, State, and Zip Code in this cell" sqref="B12:C12" xr:uid="{00000000-0002-0000-0600-00000E000000}"/>
    <dataValidation allowBlank="1" showInputMessage="1" showErrorMessage="1" prompt="Enter customer Phone number in this cell" sqref="B13:C13" xr:uid="{00000000-0002-0000-0600-00000F000000}"/>
    <dataValidation allowBlank="1" showInputMessage="1" showErrorMessage="1" prompt="Enter invoicing company Street Address in this cell" sqref="B3:C3" xr:uid="{00000000-0002-0000-0600-000010000000}"/>
    <dataValidation allowBlank="1" showInputMessage="1" showErrorMessage="1" prompt="Enter City, State, and Zip Code in this cell" sqref="B4:C4" xr:uid="{00000000-0002-0000-0600-000011000000}"/>
    <dataValidation allowBlank="1" showInputMessage="1" showErrorMessage="1" prompt="Enter Phone number in this cell" sqref="B5:C5" xr:uid="{00000000-0002-0000-0600-000012000000}"/>
    <dataValidation allowBlank="1" showInputMessage="1" showErrorMessage="1" prompt="Enter Fax number in this cell" sqref="B6:C6" xr:uid="{00000000-0002-0000-0600-000013000000}"/>
    <dataValidation allowBlank="1" showInputMessage="1" showErrorMessage="1" prompt="Enter company email in this cell" sqref="B7:C7" xr:uid="{00000000-0002-0000-0600-000014000000}"/>
    <dataValidation allowBlank="1" showInputMessage="1" showErrorMessage="1" prompt="Enter invoice Date in cell at right" sqref="D3" xr:uid="{00000000-0002-0000-0600-000015000000}"/>
    <dataValidation allowBlank="1" showInputMessage="1" showErrorMessage="1" prompt="Enter Invoice Number in cell at right" sqref="D4" xr:uid="{00000000-0002-0000-0600-000016000000}"/>
    <dataValidation allowBlank="1" showInputMessage="1" showErrorMessage="1" prompt="Enter invoice product description in cell at right" sqref="D5:D6" xr:uid="{00000000-0002-0000-0600-000017000000}"/>
    <dataValidation allowBlank="1" showInputMessage="1" showErrorMessage="1" prompt="Enter invoice product description in this cell" sqref="E5:E6" xr:uid="{00000000-0002-0000-0600-000018000000}"/>
    <dataValidation allowBlank="1" showInputMessage="1" showErrorMessage="1" prompt="Enter Invoice Number in this cell" sqref="E4" xr:uid="{00000000-0002-0000-0600-000019000000}"/>
    <dataValidation allowBlank="1" showInputMessage="1" showErrorMessage="1" prompt="Enter invoice Date in this cell" sqref="E3" xr:uid="{00000000-0002-0000-0600-00001A000000}"/>
    <dataValidation allowBlank="1" showInputMessage="1" showErrorMessage="1" prompt="Enter additional discount percent in cell at right" sqref="D11:E12" xr:uid="{00000000-0002-0000-0600-00001B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600-00001C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600-00001D000000}"/>
    <dataValidation allowBlank="1" showInputMessage="1" showErrorMessage="1" prompt="Title of the worksheet is in this cell. Enter Invoice Date, Invoice number, and Invoice product description in cells E2 to F5" sqref="E1:E2" xr:uid="{00000000-0002-0000-0600-00001E000000}"/>
  </dataValidations>
  <hyperlinks>
    <hyperlink ref="B7" r:id="rId1" xr:uid="{00000000-0004-0000-06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019"/>
  <sheetViews>
    <sheetView topLeftCell="A13" workbookViewId="0">
      <selection activeCell="C21" sqref="C21"/>
    </sheetView>
  </sheetViews>
  <sheetFormatPr defaultColWidth="13.19921875" defaultRowHeight="15" customHeight="1" x14ac:dyDescent="0.25"/>
  <cols>
    <col min="1" max="1" width="8.09765625" style="25" customWidth="1"/>
    <col min="2" max="11" width="7.296875" style="25" customWidth="1"/>
    <col min="12" max="12" width="15.69921875" style="25" customWidth="1"/>
    <col min="13" max="13" width="8.09765625" style="25" customWidth="1"/>
    <col min="14" max="26" width="7.296875" style="25" customWidth="1"/>
    <col min="27" max="16384" width="13.19921875" style="25"/>
  </cols>
  <sheetData>
    <row r="1" spans="1:14" ht="19.5" customHeight="1" x14ac:dyDescent="0.4">
      <c r="A1" s="20"/>
      <c r="B1" s="21"/>
      <c r="C1" s="22" t="s">
        <v>21</v>
      </c>
      <c r="D1" s="21"/>
      <c r="E1" s="21"/>
      <c r="F1" s="21"/>
      <c r="G1" s="21"/>
      <c r="H1" s="21"/>
      <c r="I1" s="21"/>
      <c r="J1" s="21"/>
      <c r="K1" s="21"/>
      <c r="L1" s="23"/>
      <c r="M1" s="24" t="s">
        <v>22</v>
      </c>
      <c r="N1" s="21"/>
    </row>
    <row r="2" spans="1:14" thickBot="1" x14ac:dyDescent="0.35">
      <c r="A2" s="20"/>
      <c r="B2" s="26"/>
      <c r="C2" s="21"/>
      <c r="D2" s="21"/>
      <c r="E2" s="21"/>
      <c r="F2" s="21"/>
      <c r="G2" s="21"/>
      <c r="H2" s="21"/>
      <c r="I2" s="21"/>
      <c r="J2" s="21"/>
      <c r="K2" s="21"/>
      <c r="L2" s="23"/>
      <c r="M2" s="24"/>
      <c r="N2" s="21"/>
    </row>
    <row r="3" spans="1:14" thickBot="1" x14ac:dyDescent="0.3">
      <c r="A3" s="27" t="s">
        <v>23</v>
      </c>
      <c r="B3" s="26" t="s">
        <v>24</v>
      </c>
      <c r="C3" s="21"/>
      <c r="D3" s="21"/>
      <c r="E3" s="21"/>
      <c r="F3" s="21"/>
      <c r="G3" s="21"/>
      <c r="H3" s="21"/>
      <c r="I3" s="28" t="s">
        <v>25</v>
      </c>
      <c r="J3" s="21"/>
      <c r="K3" s="21"/>
      <c r="L3" s="23"/>
      <c r="M3" s="24"/>
      <c r="N3" s="21"/>
    </row>
    <row r="4" spans="1:14" thickBot="1" x14ac:dyDescent="0.35">
      <c r="A4" s="29"/>
      <c r="B4" s="26"/>
      <c r="C4" s="21"/>
      <c r="D4" s="21"/>
      <c r="E4" s="21"/>
      <c r="F4" s="21"/>
      <c r="G4" s="21"/>
      <c r="H4" s="21"/>
      <c r="I4" s="24"/>
      <c r="J4" s="21"/>
      <c r="K4" s="21"/>
      <c r="L4" s="23"/>
      <c r="M4" s="24"/>
      <c r="N4" s="21"/>
    </row>
    <row r="5" spans="1:14" ht="13.5" customHeight="1" thickBot="1" x14ac:dyDescent="0.3">
      <c r="A5" s="30"/>
      <c r="B5" s="21"/>
      <c r="C5" s="21" t="s">
        <v>8</v>
      </c>
      <c r="D5" s="67"/>
      <c r="E5" s="65"/>
      <c r="F5" s="65"/>
      <c r="G5" s="65"/>
      <c r="H5" s="65"/>
      <c r="I5" s="65"/>
      <c r="J5" s="65"/>
      <c r="K5" s="65"/>
      <c r="L5" s="66"/>
      <c r="M5" s="24"/>
      <c r="N5" s="21"/>
    </row>
    <row r="6" spans="1:14" ht="14.25" customHeight="1" x14ac:dyDescent="0.3">
      <c r="A6" s="29"/>
      <c r="B6" s="21"/>
      <c r="C6" s="21"/>
      <c r="D6" s="21"/>
      <c r="E6" s="24"/>
      <c r="F6" s="24"/>
      <c r="G6" s="21"/>
      <c r="H6" s="21"/>
      <c r="I6" s="21"/>
      <c r="J6" s="21"/>
      <c r="K6" s="24"/>
      <c r="L6" s="31"/>
      <c r="M6" s="24"/>
      <c r="N6" s="21"/>
    </row>
    <row r="7" spans="1:14" thickBot="1" x14ac:dyDescent="0.35">
      <c r="A7" s="29"/>
      <c r="B7" s="21"/>
      <c r="C7" s="21"/>
      <c r="D7" s="21"/>
      <c r="E7" s="21"/>
      <c r="F7" s="21"/>
      <c r="G7" s="21"/>
      <c r="H7" s="21"/>
      <c r="I7" s="21" t="s">
        <v>26</v>
      </c>
      <c r="J7" s="21"/>
      <c r="K7" s="31"/>
      <c r="L7" s="31"/>
      <c r="M7" s="24"/>
      <c r="N7" s="21"/>
    </row>
    <row r="8" spans="1:14" thickBot="1" x14ac:dyDescent="0.35">
      <c r="A8" s="32" t="s">
        <v>27</v>
      </c>
      <c r="B8" s="32" t="s">
        <v>28</v>
      </c>
      <c r="C8" s="24"/>
      <c r="D8" s="21"/>
      <c r="E8" s="21"/>
      <c r="F8" s="21"/>
      <c r="G8" s="33"/>
      <c r="H8" s="33" t="s">
        <v>29</v>
      </c>
      <c r="I8" s="28">
        <v>143</v>
      </c>
      <c r="J8" s="21"/>
      <c r="K8" s="24"/>
      <c r="L8" s="31"/>
      <c r="M8" s="24"/>
      <c r="N8" s="21"/>
    </row>
    <row r="9" spans="1:14" ht="13.5" customHeight="1" thickBot="1" x14ac:dyDescent="0.3">
      <c r="A9" s="34"/>
      <c r="B9" s="21"/>
      <c r="C9" s="35"/>
      <c r="D9" s="35"/>
      <c r="E9" s="35"/>
      <c r="F9" s="35" t="s">
        <v>30</v>
      </c>
      <c r="G9" s="21"/>
      <c r="H9" s="24"/>
      <c r="I9" s="68" t="s">
        <v>31</v>
      </c>
      <c r="J9" s="69"/>
      <c r="K9" s="24"/>
      <c r="L9" s="31"/>
      <c r="M9" s="24"/>
      <c r="N9" s="21"/>
    </row>
    <row r="10" spans="1:14" thickBot="1" x14ac:dyDescent="0.35">
      <c r="A10" s="32" t="s">
        <v>32</v>
      </c>
      <c r="B10" s="32" t="s">
        <v>33</v>
      </c>
      <c r="C10" s="21"/>
      <c r="D10" s="21"/>
      <c r="E10" s="21"/>
      <c r="F10" s="21"/>
      <c r="G10" s="21"/>
      <c r="H10" s="33" t="s">
        <v>34</v>
      </c>
      <c r="I10" s="67"/>
      <c r="J10" s="66"/>
      <c r="K10" s="24"/>
      <c r="L10" s="31"/>
      <c r="M10" s="24"/>
      <c r="N10" s="21"/>
    </row>
    <row r="11" spans="1:14" ht="14.25" customHeight="1" x14ac:dyDescent="0.3">
      <c r="A11" s="32"/>
      <c r="B11" s="21"/>
      <c r="C11" s="21"/>
      <c r="D11" s="21"/>
      <c r="E11" s="21"/>
      <c r="F11" s="21"/>
      <c r="G11" s="21"/>
      <c r="H11" s="24"/>
      <c r="I11" s="21"/>
      <c r="J11" s="24"/>
      <c r="K11" s="24"/>
      <c r="L11" s="31"/>
      <c r="M11" s="24"/>
      <c r="N11" s="21"/>
    </row>
    <row r="12" spans="1:14" ht="14.25" customHeight="1" x14ac:dyDescent="0.3">
      <c r="A12" s="32"/>
      <c r="B12" s="21"/>
      <c r="C12" s="21"/>
      <c r="D12" s="21"/>
      <c r="E12" s="21"/>
      <c r="F12" s="21"/>
      <c r="G12" s="36" t="s">
        <v>35</v>
      </c>
      <c r="H12" s="24"/>
      <c r="I12" s="21"/>
      <c r="J12" s="24"/>
      <c r="K12" s="24"/>
      <c r="L12" s="31"/>
      <c r="M12" s="24"/>
      <c r="N12" s="21"/>
    </row>
    <row r="13" spans="1:14" thickBot="1" x14ac:dyDescent="0.35">
      <c r="A13" s="20"/>
      <c r="B13" s="21"/>
      <c r="C13" s="21" t="s">
        <v>36</v>
      </c>
      <c r="D13" s="21"/>
      <c r="E13" s="21"/>
      <c r="F13" s="68" t="s">
        <v>2</v>
      </c>
      <c r="G13" s="69"/>
      <c r="H13" s="24"/>
      <c r="I13" s="21"/>
      <c r="J13" s="21"/>
      <c r="K13" s="24"/>
      <c r="L13" s="31" t="s">
        <v>6</v>
      </c>
      <c r="M13" s="24"/>
      <c r="N13" s="21"/>
    </row>
    <row r="14" spans="1:14" thickBot="1" x14ac:dyDescent="0.35">
      <c r="A14" s="20" t="s">
        <v>37</v>
      </c>
      <c r="B14" s="21"/>
      <c r="C14" s="28">
        <v>32</v>
      </c>
      <c r="D14" s="21"/>
      <c r="E14" s="21"/>
      <c r="F14" s="70">
        <f ca="1">'DCHS Tech Invoice Import'!E3</f>
        <v>43784</v>
      </c>
      <c r="G14" s="66"/>
      <c r="H14" s="24"/>
      <c r="I14" s="21"/>
      <c r="J14" s="21"/>
      <c r="K14" s="24"/>
      <c r="L14" s="37">
        <f>'DCMS Tech Invoice Import'!E26</f>
        <v>8385</v>
      </c>
      <c r="M14" s="24"/>
      <c r="N14" s="21"/>
    </row>
    <row r="15" spans="1:14" ht="14.25" customHeight="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31"/>
      <c r="M15" s="24"/>
      <c r="N15" s="21"/>
    </row>
    <row r="16" spans="1:14" thickBot="1" x14ac:dyDescent="0.35">
      <c r="A16" s="20"/>
      <c r="B16" s="21"/>
      <c r="C16" s="21" t="s">
        <v>38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1"/>
    </row>
    <row r="17" spans="1:14" thickBot="1" x14ac:dyDescent="0.35">
      <c r="A17" s="20" t="s">
        <v>39</v>
      </c>
      <c r="B17" s="21"/>
      <c r="C17" s="64" t="str">
        <f>'DCMS Tech Invoice Import'!E5</f>
        <v>Technology Fees DCMS</v>
      </c>
      <c r="D17" s="65"/>
      <c r="E17" s="65"/>
      <c r="F17" s="65"/>
      <c r="G17" s="66"/>
      <c r="H17" s="21"/>
      <c r="I17" s="21"/>
      <c r="J17" s="21"/>
      <c r="K17" s="21"/>
      <c r="L17" s="23" t="s">
        <v>40</v>
      </c>
      <c r="M17" s="24"/>
      <c r="N17" s="21"/>
    </row>
    <row r="18" spans="1:14" ht="14.2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1"/>
    </row>
    <row r="19" spans="1:14" ht="14.25" customHeight="1" x14ac:dyDescent="0.3">
      <c r="A19" s="20"/>
      <c r="B19" s="38" t="s">
        <v>41</v>
      </c>
      <c r="C19" s="21"/>
      <c r="D19" s="21"/>
      <c r="E19" s="21"/>
      <c r="F19" s="39" t="str">
        <f>IF(LEN(C17)&gt;30,"*** Desc1 too long ***","")</f>
        <v/>
      </c>
      <c r="G19" s="21"/>
      <c r="H19" s="21"/>
      <c r="I19" s="21"/>
      <c r="J19" s="39"/>
      <c r="K19" s="39" t="str">
        <f>IF(LEN(H17)&gt;25,"***Desc2 too long***","")</f>
        <v/>
      </c>
      <c r="L19" s="23"/>
      <c r="M19" s="24"/>
      <c r="N19" s="21"/>
    </row>
    <row r="20" spans="1:14" ht="14.25" customHeight="1" x14ac:dyDescent="0.3">
      <c r="A20" s="20"/>
      <c r="B20" s="21"/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27</v>
      </c>
      <c r="K20" s="24"/>
      <c r="L20" s="31" t="s">
        <v>6</v>
      </c>
      <c r="M20" s="24"/>
      <c r="N20" s="21"/>
    </row>
    <row r="21" spans="1:14" ht="14.25" customHeight="1" x14ac:dyDescent="0.3">
      <c r="A21" s="20" t="s">
        <v>49</v>
      </c>
      <c r="B21" s="21">
        <v>1</v>
      </c>
      <c r="C21" s="40">
        <v>21</v>
      </c>
      <c r="D21" s="40">
        <v>100</v>
      </c>
      <c r="E21" s="40">
        <v>0</v>
      </c>
      <c r="F21" s="40">
        <v>9990</v>
      </c>
      <c r="G21" s="40">
        <v>1995</v>
      </c>
      <c r="H21" s="40"/>
      <c r="I21" s="40">
        <v>8010</v>
      </c>
      <c r="J21" s="40">
        <v>7</v>
      </c>
      <c r="K21" s="40"/>
      <c r="L21" s="41">
        <f>'DCMS Tech Invoice Import'!E26</f>
        <v>8385</v>
      </c>
      <c r="M21" s="24"/>
      <c r="N21" s="21"/>
    </row>
    <row r="22" spans="1:14" ht="14.25" customHeight="1" x14ac:dyDescent="0.3">
      <c r="A22" s="20" t="s">
        <v>49</v>
      </c>
      <c r="B22" s="21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4"/>
      <c r="N22" s="21"/>
    </row>
    <row r="23" spans="1:14" ht="14.25" customHeight="1" x14ac:dyDescent="0.3">
      <c r="A23" s="20" t="s">
        <v>49</v>
      </c>
      <c r="B23" s="21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4"/>
      <c r="N23" s="21"/>
    </row>
    <row r="24" spans="1:14" ht="14.25" customHeight="1" x14ac:dyDescent="0.3">
      <c r="A24" s="20" t="s">
        <v>49</v>
      </c>
      <c r="B24" s="21">
        <v>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4"/>
      <c r="N24" s="21"/>
    </row>
    <row r="25" spans="1:14" ht="14.25" customHeight="1" x14ac:dyDescent="0.3">
      <c r="A25" s="20" t="s">
        <v>49</v>
      </c>
      <c r="B25" s="21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4"/>
      <c r="N25" s="21"/>
    </row>
    <row r="26" spans="1:14" ht="14.25" customHeight="1" x14ac:dyDescent="0.3">
      <c r="A26" s="20" t="s">
        <v>49</v>
      </c>
      <c r="B26" s="21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4"/>
      <c r="N26" s="21"/>
    </row>
    <row r="27" spans="1:14" ht="14.25" customHeight="1" x14ac:dyDescent="0.3">
      <c r="A27" s="20" t="s">
        <v>49</v>
      </c>
      <c r="B27" s="21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4"/>
      <c r="N27" s="21"/>
    </row>
    <row r="28" spans="1:14" ht="14.25" customHeight="1" x14ac:dyDescent="0.3">
      <c r="A28" s="20" t="s">
        <v>49</v>
      </c>
      <c r="B28" s="21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4"/>
      <c r="N28" s="21"/>
    </row>
    <row r="29" spans="1:14" ht="14.25" customHeight="1" x14ac:dyDescent="0.3">
      <c r="A29" s="20" t="s">
        <v>49</v>
      </c>
      <c r="B29" s="21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1"/>
    </row>
    <row r="30" spans="1:14" ht="14.25" customHeight="1" x14ac:dyDescent="0.3">
      <c r="A30" s="20" t="s">
        <v>49</v>
      </c>
      <c r="B30" s="21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1"/>
    </row>
    <row r="31" spans="1:14" ht="14.25" customHeight="1" x14ac:dyDescent="0.3">
      <c r="A31" s="20" t="s">
        <v>49</v>
      </c>
      <c r="B31" s="21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24"/>
      <c r="N31" s="21"/>
    </row>
    <row r="32" spans="1:14" ht="14.25" customHeight="1" x14ac:dyDescent="0.3">
      <c r="A32" s="20" t="s">
        <v>49</v>
      </c>
      <c r="B32" s="21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24"/>
      <c r="N32" s="21"/>
    </row>
    <row r="33" spans="1:14" ht="14.25" customHeight="1" x14ac:dyDescent="0.3">
      <c r="A33" s="20" t="s">
        <v>49</v>
      </c>
      <c r="B33" s="21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24"/>
      <c r="N33" s="21"/>
    </row>
    <row r="34" spans="1:14" ht="14.25" customHeight="1" x14ac:dyDescent="0.3">
      <c r="A34" s="20" t="s">
        <v>49</v>
      </c>
      <c r="B34" s="21">
        <v>14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24"/>
      <c r="N34" s="21"/>
    </row>
    <row r="35" spans="1:14" ht="14.25" customHeight="1" x14ac:dyDescent="0.3">
      <c r="A35" s="20" t="s">
        <v>49</v>
      </c>
      <c r="B35" s="21">
        <v>15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4"/>
      <c r="N35" s="21"/>
    </row>
    <row r="36" spans="1:14" ht="14.25" customHeight="1" x14ac:dyDescent="0.3">
      <c r="A36" s="20" t="s">
        <v>49</v>
      </c>
      <c r="B36" s="21">
        <v>16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4"/>
      <c r="N36" s="21"/>
    </row>
    <row r="37" spans="1:14" ht="14.25" customHeight="1" x14ac:dyDescent="0.3">
      <c r="A37" s="20" t="s">
        <v>49</v>
      </c>
      <c r="B37" s="21">
        <v>17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4"/>
      <c r="N37" s="21"/>
    </row>
    <row r="38" spans="1:14" ht="14.25" customHeight="1" x14ac:dyDescent="0.3">
      <c r="A38" s="20" t="s">
        <v>49</v>
      </c>
      <c r="B38" s="21">
        <v>18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4"/>
      <c r="N38" s="21"/>
    </row>
    <row r="39" spans="1:14" ht="14.25" customHeight="1" x14ac:dyDescent="0.3">
      <c r="A39" s="20" t="s">
        <v>49</v>
      </c>
      <c r="B39" s="21">
        <v>19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24"/>
      <c r="N39" s="21"/>
    </row>
    <row r="40" spans="1:14" ht="14.25" customHeight="1" x14ac:dyDescent="0.3">
      <c r="A40" s="20" t="s">
        <v>49</v>
      </c>
      <c r="B40" s="21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24"/>
      <c r="N40" s="21"/>
    </row>
    <row r="41" spans="1:14" ht="14.25" customHeight="1" x14ac:dyDescent="0.3">
      <c r="A41" s="20" t="s">
        <v>49</v>
      </c>
      <c r="B41" s="21">
        <v>21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24"/>
      <c r="N41" s="21"/>
    </row>
    <row r="42" spans="1:14" ht="14.25" customHeight="1" x14ac:dyDescent="0.3">
      <c r="A42" s="20" t="s">
        <v>49</v>
      </c>
      <c r="B42" s="21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24"/>
      <c r="N42" s="21"/>
    </row>
    <row r="43" spans="1:14" ht="14.25" customHeight="1" x14ac:dyDescent="0.3">
      <c r="A43" s="20" t="s">
        <v>49</v>
      </c>
      <c r="B43" s="21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24"/>
      <c r="N43" s="21"/>
    </row>
    <row r="44" spans="1:14" ht="14.25" customHeight="1" x14ac:dyDescent="0.3">
      <c r="A44" s="20" t="s">
        <v>49</v>
      </c>
      <c r="B44" s="21">
        <v>24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24"/>
      <c r="N44" s="21"/>
    </row>
    <row r="45" spans="1:14" ht="14.25" customHeight="1" x14ac:dyDescent="0.3">
      <c r="A45" s="20" t="s">
        <v>49</v>
      </c>
      <c r="B45" s="21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4"/>
      <c r="N45" s="21"/>
    </row>
    <row r="46" spans="1:14" ht="14.25" customHeight="1" x14ac:dyDescent="0.3">
      <c r="A46" s="20" t="s">
        <v>49</v>
      </c>
      <c r="B46" s="21">
        <v>26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24"/>
      <c r="N46" s="21"/>
    </row>
    <row r="47" spans="1:14" ht="14.25" customHeight="1" x14ac:dyDescent="0.3">
      <c r="A47" s="20" t="s">
        <v>49</v>
      </c>
      <c r="B47" s="21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24"/>
      <c r="N47" s="21"/>
    </row>
    <row r="48" spans="1:14" ht="14.25" customHeight="1" x14ac:dyDescent="0.3">
      <c r="A48" s="20" t="s">
        <v>49</v>
      </c>
      <c r="B48" s="21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24"/>
      <c r="N48" s="21"/>
    </row>
    <row r="49" spans="1:14" ht="14.25" customHeight="1" x14ac:dyDescent="0.3">
      <c r="A49" s="20" t="s">
        <v>49</v>
      </c>
      <c r="B49" s="21">
        <v>29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4"/>
      <c r="N49" s="21"/>
    </row>
    <row r="50" spans="1:14" ht="14.25" customHeight="1" x14ac:dyDescent="0.3">
      <c r="A50" s="20" t="s">
        <v>49</v>
      </c>
      <c r="B50" s="21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4"/>
      <c r="N50" s="21"/>
    </row>
    <row r="51" spans="1:14" ht="14.25" customHeight="1" x14ac:dyDescent="0.3">
      <c r="A51" s="20" t="s">
        <v>49</v>
      </c>
      <c r="B51" s="21">
        <v>31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4"/>
      <c r="N51" s="21"/>
    </row>
    <row r="52" spans="1:14" ht="14.25" customHeight="1" x14ac:dyDescent="0.3">
      <c r="A52" s="20" t="s">
        <v>49</v>
      </c>
      <c r="B52" s="21">
        <v>32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4"/>
      <c r="N52" s="21"/>
    </row>
    <row r="53" spans="1:14" ht="14.25" customHeight="1" x14ac:dyDescent="0.3">
      <c r="A53" s="20" t="s">
        <v>49</v>
      </c>
      <c r="B53" s="21">
        <v>33</v>
      </c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4"/>
      <c r="N53" s="21"/>
    </row>
    <row r="54" spans="1:14" ht="14.25" customHeight="1" x14ac:dyDescent="0.3">
      <c r="A54" s="20" t="s">
        <v>49</v>
      </c>
      <c r="B54" s="21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24"/>
      <c r="N54" s="21"/>
    </row>
    <row r="55" spans="1:14" ht="14.25" customHeight="1" x14ac:dyDescent="0.3">
      <c r="A55" s="20" t="s">
        <v>49</v>
      </c>
      <c r="B55" s="21">
        <v>35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4"/>
      <c r="N55" s="21"/>
    </row>
    <row r="56" spans="1:14" ht="14.25" customHeight="1" x14ac:dyDescent="0.3">
      <c r="A56" s="20" t="s">
        <v>49</v>
      </c>
      <c r="B56" s="21">
        <v>36</v>
      </c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24"/>
      <c r="N56" s="21"/>
    </row>
    <row r="57" spans="1:14" ht="14.25" customHeight="1" x14ac:dyDescent="0.3">
      <c r="A57" s="20" t="s">
        <v>49</v>
      </c>
      <c r="B57" s="21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24"/>
      <c r="N57" s="21"/>
    </row>
    <row r="58" spans="1:14" ht="14.25" customHeight="1" x14ac:dyDescent="0.3">
      <c r="A58" s="20" t="s">
        <v>49</v>
      </c>
      <c r="B58" s="21">
        <v>38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4"/>
      <c r="N58" s="21"/>
    </row>
    <row r="59" spans="1:14" ht="14.25" customHeight="1" x14ac:dyDescent="0.3">
      <c r="A59" s="20" t="s">
        <v>49</v>
      </c>
      <c r="B59" s="21">
        <v>39</v>
      </c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24"/>
      <c r="N59" s="21"/>
    </row>
    <row r="60" spans="1:14" ht="14.25" customHeight="1" x14ac:dyDescent="0.3">
      <c r="A60" s="20" t="s">
        <v>49</v>
      </c>
      <c r="B60" s="21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24"/>
      <c r="N60" s="21"/>
    </row>
    <row r="61" spans="1:14" ht="14.25" customHeight="1" x14ac:dyDescent="0.3">
      <c r="A61" s="20" t="s">
        <v>49</v>
      </c>
      <c r="B61" s="21">
        <v>41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4"/>
      <c r="N61" s="21"/>
    </row>
    <row r="62" spans="1:14" ht="14.25" customHeight="1" x14ac:dyDescent="0.3">
      <c r="A62" s="20" t="s">
        <v>49</v>
      </c>
      <c r="B62" s="21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24"/>
      <c r="N62" s="21"/>
    </row>
    <row r="63" spans="1:14" ht="14.25" customHeight="1" x14ac:dyDescent="0.3">
      <c r="A63" s="20" t="s">
        <v>49</v>
      </c>
      <c r="B63" s="21">
        <v>43</v>
      </c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24"/>
      <c r="N63" s="21"/>
    </row>
    <row r="64" spans="1:14" ht="14.25" customHeight="1" x14ac:dyDescent="0.3">
      <c r="A64" s="20" t="s">
        <v>49</v>
      </c>
      <c r="B64" s="21">
        <v>44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24"/>
      <c r="N64" s="21"/>
    </row>
    <row r="65" spans="1:14" ht="14.25" customHeight="1" x14ac:dyDescent="0.3">
      <c r="A65" s="20" t="s">
        <v>49</v>
      </c>
      <c r="B65" s="21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24"/>
      <c r="N65" s="21"/>
    </row>
    <row r="66" spans="1:14" ht="14.25" customHeight="1" x14ac:dyDescent="0.3">
      <c r="A66" s="20" t="s">
        <v>49</v>
      </c>
      <c r="B66" s="21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24"/>
      <c r="N66" s="21"/>
    </row>
    <row r="67" spans="1:14" ht="14.25" customHeight="1" x14ac:dyDescent="0.3">
      <c r="A67" s="20" t="s">
        <v>49</v>
      </c>
      <c r="B67" s="21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24"/>
      <c r="N67" s="21"/>
    </row>
    <row r="68" spans="1:14" ht="14.25" customHeight="1" x14ac:dyDescent="0.3">
      <c r="A68" s="20" t="s">
        <v>49</v>
      </c>
      <c r="B68" s="21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24"/>
      <c r="N68" s="21"/>
    </row>
    <row r="69" spans="1:14" ht="14.25" customHeight="1" x14ac:dyDescent="0.3">
      <c r="A69" s="20" t="s">
        <v>49</v>
      </c>
      <c r="B69" s="21">
        <v>49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24"/>
      <c r="N69" s="21"/>
    </row>
    <row r="70" spans="1:14" ht="14.25" customHeight="1" x14ac:dyDescent="0.3">
      <c r="A70" s="20" t="s">
        <v>49</v>
      </c>
      <c r="B70" s="21">
        <v>50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4"/>
      <c r="N70" s="21"/>
    </row>
    <row r="71" spans="1:14" ht="14.25" customHeight="1" x14ac:dyDescent="0.3">
      <c r="A71" s="20" t="s">
        <v>49</v>
      </c>
      <c r="B71" s="21">
        <v>51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4"/>
      <c r="N71" s="21"/>
    </row>
    <row r="72" spans="1:14" ht="14.25" customHeight="1" x14ac:dyDescent="0.3">
      <c r="A72" s="20" t="s">
        <v>49</v>
      </c>
      <c r="B72" s="21">
        <v>52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24"/>
      <c r="N72" s="21"/>
    </row>
    <row r="73" spans="1:14" ht="14.25" customHeight="1" x14ac:dyDescent="0.3">
      <c r="A73" s="20" t="s">
        <v>49</v>
      </c>
      <c r="B73" s="21">
        <v>53</v>
      </c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24"/>
      <c r="N73" s="21"/>
    </row>
    <row r="74" spans="1:14" ht="14.25" customHeight="1" x14ac:dyDescent="0.3">
      <c r="A74" s="20" t="s">
        <v>49</v>
      </c>
      <c r="B74" s="21">
        <v>54</v>
      </c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24"/>
      <c r="N74" s="21"/>
    </row>
    <row r="75" spans="1:14" ht="14.25" customHeight="1" x14ac:dyDescent="0.3">
      <c r="A75" s="20" t="s">
        <v>49</v>
      </c>
      <c r="B75" s="21">
        <v>55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4"/>
      <c r="N75" s="21"/>
    </row>
    <row r="76" spans="1:14" ht="14.25" customHeight="1" x14ac:dyDescent="0.3">
      <c r="A76" s="20" t="s">
        <v>49</v>
      </c>
      <c r="B76" s="21">
        <v>56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24"/>
      <c r="N76" s="21"/>
    </row>
    <row r="77" spans="1:14" ht="14.25" customHeight="1" x14ac:dyDescent="0.3">
      <c r="A77" s="20" t="s">
        <v>49</v>
      </c>
      <c r="B77" s="21">
        <v>57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24"/>
      <c r="N77" s="21"/>
    </row>
    <row r="78" spans="1:14" ht="14.25" customHeight="1" x14ac:dyDescent="0.3">
      <c r="A78" s="20" t="s">
        <v>49</v>
      </c>
      <c r="B78" s="21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24"/>
      <c r="N78" s="21"/>
    </row>
    <row r="79" spans="1:14" ht="14.25" customHeight="1" x14ac:dyDescent="0.3">
      <c r="A79" s="20" t="s">
        <v>49</v>
      </c>
      <c r="B79" s="21">
        <v>59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24"/>
      <c r="N79" s="21"/>
    </row>
    <row r="80" spans="1:14" ht="14.25" customHeight="1" x14ac:dyDescent="0.3">
      <c r="A80" s="20" t="s">
        <v>49</v>
      </c>
      <c r="B80" s="21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24"/>
      <c r="N80" s="21"/>
    </row>
    <row r="81" spans="1:14" ht="14.25" customHeight="1" x14ac:dyDescent="0.3">
      <c r="A81" s="20" t="s">
        <v>49</v>
      </c>
      <c r="B81" s="21">
        <v>61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24"/>
      <c r="N81" s="21"/>
    </row>
    <row r="82" spans="1:14" ht="14.25" customHeight="1" x14ac:dyDescent="0.3">
      <c r="A82" s="20" t="s">
        <v>49</v>
      </c>
      <c r="B82" s="21">
        <v>62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24"/>
      <c r="N82" s="21"/>
    </row>
    <row r="83" spans="1:14" ht="14.25" customHeight="1" x14ac:dyDescent="0.3">
      <c r="A83" s="20" t="s">
        <v>49</v>
      </c>
      <c r="B83" s="21">
        <v>63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24"/>
      <c r="N83" s="21"/>
    </row>
    <row r="84" spans="1:14" ht="14.25" customHeight="1" x14ac:dyDescent="0.3">
      <c r="A84" s="20" t="s">
        <v>49</v>
      </c>
      <c r="B84" s="21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1"/>
      <c r="M84" s="24"/>
      <c r="N84" s="21"/>
    </row>
    <row r="85" spans="1:14" ht="14.25" customHeight="1" x14ac:dyDescent="0.3">
      <c r="A85" s="20" t="s">
        <v>49</v>
      </c>
      <c r="B85" s="21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24"/>
      <c r="N85" s="21"/>
    </row>
    <row r="86" spans="1:14" ht="14.25" customHeight="1" x14ac:dyDescent="0.3">
      <c r="A86" s="20" t="s">
        <v>49</v>
      </c>
      <c r="B86" s="21">
        <v>66</v>
      </c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24"/>
      <c r="N86" s="21"/>
    </row>
    <row r="87" spans="1:14" ht="14.25" customHeight="1" x14ac:dyDescent="0.3">
      <c r="A87" s="20" t="s">
        <v>49</v>
      </c>
      <c r="B87" s="21">
        <v>67</v>
      </c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4"/>
      <c r="N87" s="21"/>
    </row>
    <row r="88" spans="1:14" ht="14.25" customHeight="1" x14ac:dyDescent="0.3">
      <c r="A88" s="20" t="s">
        <v>49</v>
      </c>
      <c r="B88" s="21">
        <v>68</v>
      </c>
      <c r="C88" s="40"/>
      <c r="D88" s="40"/>
      <c r="E88" s="40"/>
      <c r="F88" s="40"/>
      <c r="G88" s="40"/>
      <c r="H88" s="40"/>
      <c r="I88" s="40"/>
      <c r="J88" s="40"/>
      <c r="K88" s="40"/>
      <c r="L88" s="41"/>
      <c r="M88" s="24"/>
      <c r="N88" s="21"/>
    </row>
    <row r="89" spans="1:14" ht="14.25" customHeight="1" x14ac:dyDescent="0.3">
      <c r="A89" s="20" t="s">
        <v>49</v>
      </c>
      <c r="B89" s="21">
        <v>69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  <c r="M89" s="24"/>
      <c r="N89" s="21"/>
    </row>
    <row r="90" spans="1:14" ht="14.25" customHeight="1" x14ac:dyDescent="0.3">
      <c r="A90" s="20" t="s">
        <v>49</v>
      </c>
      <c r="B90" s="21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41"/>
      <c r="M90" s="24"/>
      <c r="N90" s="21"/>
    </row>
    <row r="91" spans="1:14" ht="14.25" customHeight="1" x14ac:dyDescent="0.3">
      <c r="A91" s="20" t="s">
        <v>49</v>
      </c>
      <c r="B91" s="21">
        <v>71</v>
      </c>
      <c r="C91" s="40"/>
      <c r="D91" s="40"/>
      <c r="E91" s="40"/>
      <c r="F91" s="40"/>
      <c r="G91" s="40"/>
      <c r="H91" s="40"/>
      <c r="I91" s="40"/>
      <c r="J91" s="40"/>
      <c r="K91" s="40"/>
      <c r="L91" s="41"/>
      <c r="M91" s="24"/>
      <c r="N91" s="21"/>
    </row>
    <row r="92" spans="1:14" ht="14.25" customHeight="1" x14ac:dyDescent="0.3">
      <c r="A92" s="20" t="s">
        <v>49</v>
      </c>
      <c r="B92" s="21">
        <v>72</v>
      </c>
      <c r="C92" s="40"/>
      <c r="D92" s="40"/>
      <c r="E92" s="40"/>
      <c r="F92" s="40"/>
      <c r="G92" s="40"/>
      <c r="H92" s="40"/>
      <c r="I92" s="40"/>
      <c r="J92" s="40"/>
      <c r="K92" s="40"/>
      <c r="L92" s="41"/>
      <c r="M92" s="24"/>
      <c r="N92" s="21"/>
    </row>
    <row r="93" spans="1:14" ht="14.25" customHeight="1" x14ac:dyDescent="0.3">
      <c r="A93" s="20" t="s">
        <v>49</v>
      </c>
      <c r="B93" s="21">
        <v>73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24"/>
      <c r="N93" s="21"/>
    </row>
    <row r="94" spans="1:14" ht="14.25" customHeight="1" x14ac:dyDescent="0.3">
      <c r="A94" s="20" t="s">
        <v>49</v>
      </c>
      <c r="B94" s="21">
        <v>74</v>
      </c>
      <c r="C94" s="40"/>
      <c r="D94" s="40"/>
      <c r="E94" s="40"/>
      <c r="F94" s="40"/>
      <c r="G94" s="40"/>
      <c r="H94" s="40"/>
      <c r="I94" s="40"/>
      <c r="J94" s="40"/>
      <c r="K94" s="40"/>
      <c r="L94" s="41"/>
      <c r="M94" s="24"/>
      <c r="N94" s="21"/>
    </row>
    <row r="95" spans="1:14" ht="14.25" customHeight="1" x14ac:dyDescent="0.3">
      <c r="A95" s="20" t="s">
        <v>49</v>
      </c>
      <c r="B95" s="21">
        <v>75</v>
      </c>
      <c r="C95" s="40"/>
      <c r="D95" s="40"/>
      <c r="E95" s="40"/>
      <c r="F95" s="40"/>
      <c r="G95" s="40"/>
      <c r="H95" s="40"/>
      <c r="I95" s="40"/>
      <c r="J95" s="40"/>
      <c r="K95" s="40"/>
      <c r="L95" s="41"/>
      <c r="M95" s="24"/>
      <c r="N95" s="21"/>
    </row>
    <row r="96" spans="1:14" ht="14.25" customHeight="1" x14ac:dyDescent="0.3">
      <c r="A96" s="20" t="s">
        <v>49</v>
      </c>
      <c r="B96" s="21">
        <v>76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  <c r="M96" s="24"/>
      <c r="N96" s="21"/>
    </row>
    <row r="97" spans="1:14" ht="14.25" customHeight="1" x14ac:dyDescent="0.3">
      <c r="A97" s="20" t="s">
        <v>49</v>
      </c>
      <c r="B97" s="21">
        <v>77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  <c r="M97" s="24"/>
      <c r="N97" s="21"/>
    </row>
    <row r="98" spans="1:14" ht="14.25" customHeight="1" x14ac:dyDescent="0.3">
      <c r="A98" s="20" t="s">
        <v>49</v>
      </c>
      <c r="B98" s="21">
        <v>78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  <c r="M98" s="24"/>
      <c r="N98" s="21"/>
    </row>
    <row r="99" spans="1:14" ht="14.25" customHeight="1" x14ac:dyDescent="0.3">
      <c r="A99" s="20" t="s">
        <v>49</v>
      </c>
      <c r="B99" s="21">
        <v>79</v>
      </c>
      <c r="C99" s="40"/>
      <c r="D99" s="40"/>
      <c r="E99" s="40"/>
      <c r="F99" s="40"/>
      <c r="G99" s="40"/>
      <c r="H99" s="40"/>
      <c r="I99" s="40"/>
      <c r="J99" s="40"/>
      <c r="K99" s="40"/>
      <c r="L99" s="41"/>
      <c r="M99" s="24"/>
      <c r="N99" s="21"/>
    </row>
    <row r="100" spans="1:14" ht="14.25" customHeight="1" x14ac:dyDescent="0.3">
      <c r="A100" s="20" t="s">
        <v>49</v>
      </c>
      <c r="B100" s="21">
        <v>80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24"/>
      <c r="N100" s="21"/>
    </row>
    <row r="101" spans="1:14" ht="14.25" customHeight="1" x14ac:dyDescent="0.3">
      <c r="A101" s="20" t="s">
        <v>49</v>
      </c>
      <c r="B101" s="21">
        <v>81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24"/>
      <c r="N101" s="21"/>
    </row>
    <row r="102" spans="1:14" ht="14.25" customHeight="1" x14ac:dyDescent="0.3">
      <c r="A102" s="20" t="s">
        <v>49</v>
      </c>
      <c r="B102" s="21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24"/>
      <c r="N102" s="21"/>
    </row>
    <row r="103" spans="1:14" ht="14.25" customHeight="1" x14ac:dyDescent="0.3">
      <c r="A103" s="20" t="s">
        <v>49</v>
      </c>
      <c r="B103" s="21">
        <v>83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24"/>
      <c r="N103" s="21"/>
    </row>
    <row r="104" spans="1:14" ht="14.25" customHeight="1" x14ac:dyDescent="0.3">
      <c r="A104" s="20" t="s">
        <v>49</v>
      </c>
      <c r="B104" s="21">
        <v>84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24"/>
      <c r="N104" s="21"/>
    </row>
    <row r="105" spans="1:14" ht="14.25" customHeight="1" x14ac:dyDescent="0.3">
      <c r="A105" s="20" t="s">
        <v>49</v>
      </c>
      <c r="B105" s="21">
        <v>85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24"/>
      <c r="N105" s="21"/>
    </row>
    <row r="106" spans="1:14" ht="14.25" customHeight="1" x14ac:dyDescent="0.3">
      <c r="A106" s="20" t="s">
        <v>49</v>
      </c>
      <c r="B106" s="21">
        <v>86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24"/>
      <c r="N106" s="21"/>
    </row>
    <row r="107" spans="1:14" ht="14.25" customHeight="1" x14ac:dyDescent="0.3">
      <c r="A107" s="20" t="s">
        <v>49</v>
      </c>
      <c r="B107" s="21">
        <v>87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M107" s="24"/>
      <c r="N107" s="21"/>
    </row>
    <row r="108" spans="1:14" ht="14.25" customHeight="1" x14ac:dyDescent="0.3">
      <c r="A108" s="20" t="s">
        <v>49</v>
      </c>
      <c r="B108" s="21">
        <v>88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1"/>
      <c r="M108" s="24"/>
      <c r="N108" s="21"/>
    </row>
    <row r="109" spans="1:14" ht="14.25" customHeight="1" x14ac:dyDescent="0.3">
      <c r="A109" s="20" t="s">
        <v>49</v>
      </c>
      <c r="B109" s="21">
        <v>89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24"/>
      <c r="N109" s="21"/>
    </row>
    <row r="110" spans="1:14" ht="14.25" customHeight="1" x14ac:dyDescent="0.3">
      <c r="A110" s="20" t="s">
        <v>49</v>
      </c>
      <c r="B110" s="21">
        <v>90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24"/>
      <c r="N110" s="21"/>
    </row>
    <row r="111" spans="1:14" ht="14.25" customHeight="1" x14ac:dyDescent="0.3">
      <c r="A111" s="20" t="s">
        <v>49</v>
      </c>
      <c r="B111" s="21">
        <v>91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24"/>
      <c r="N111" s="21"/>
    </row>
    <row r="112" spans="1:14" ht="14.25" customHeight="1" x14ac:dyDescent="0.3">
      <c r="A112" s="20" t="s">
        <v>49</v>
      </c>
      <c r="B112" s="21">
        <v>92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24"/>
      <c r="N112" s="21"/>
    </row>
    <row r="113" spans="1:14" ht="14.25" customHeight="1" x14ac:dyDescent="0.3">
      <c r="A113" s="20" t="s">
        <v>49</v>
      </c>
      <c r="B113" s="21">
        <v>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4"/>
      <c r="N113" s="21"/>
    </row>
    <row r="114" spans="1:14" ht="14.25" customHeight="1" x14ac:dyDescent="0.3">
      <c r="A114" s="20" t="s">
        <v>49</v>
      </c>
      <c r="B114" s="21">
        <v>94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1"/>
      <c r="M114" s="24"/>
      <c r="N114" s="21"/>
    </row>
    <row r="115" spans="1:14" ht="14.25" customHeight="1" x14ac:dyDescent="0.3">
      <c r="A115" s="20" t="s">
        <v>49</v>
      </c>
      <c r="B115" s="21">
        <v>95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1"/>
      <c r="M115" s="24"/>
      <c r="N115" s="21"/>
    </row>
    <row r="116" spans="1:14" ht="14.25" customHeight="1" x14ac:dyDescent="0.3">
      <c r="A116" s="20" t="s">
        <v>49</v>
      </c>
      <c r="B116" s="21">
        <v>96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1"/>
      <c r="M116" s="24"/>
      <c r="N116" s="21"/>
    </row>
    <row r="117" spans="1:14" ht="14.25" customHeight="1" x14ac:dyDescent="0.3">
      <c r="A117" s="20" t="s">
        <v>49</v>
      </c>
      <c r="B117" s="21">
        <v>97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1"/>
      <c r="M117" s="24"/>
      <c r="N117" s="21"/>
    </row>
    <row r="118" spans="1:14" ht="14.25" customHeight="1" x14ac:dyDescent="0.3">
      <c r="A118" s="20" t="s">
        <v>49</v>
      </c>
      <c r="B118" s="21">
        <v>98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1"/>
      <c r="M118" s="24"/>
      <c r="N118" s="21"/>
    </row>
    <row r="119" spans="1:14" ht="14.25" customHeight="1" x14ac:dyDescent="0.3">
      <c r="A119" s="20" t="s">
        <v>49</v>
      </c>
      <c r="B119" s="21">
        <v>99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24"/>
      <c r="N119" s="21"/>
    </row>
    <row r="120" spans="1:14" ht="14.25" customHeight="1" x14ac:dyDescent="0.3">
      <c r="A120" s="20" t="s">
        <v>49</v>
      </c>
      <c r="B120" s="21">
        <v>100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24"/>
      <c r="N120" s="21"/>
    </row>
    <row r="121" spans="1:14" ht="14.25" customHeight="1" x14ac:dyDescent="0.3">
      <c r="A121" s="20" t="s">
        <v>49</v>
      </c>
      <c r="B121" s="21">
        <v>101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M121" s="24"/>
      <c r="N121" s="21"/>
    </row>
    <row r="122" spans="1:14" ht="14.25" customHeight="1" x14ac:dyDescent="0.3">
      <c r="A122" s="20" t="s">
        <v>49</v>
      </c>
      <c r="B122" s="21">
        <v>102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1"/>
      <c r="M122" s="24"/>
      <c r="N122" s="21"/>
    </row>
    <row r="123" spans="1:14" ht="14.25" customHeight="1" x14ac:dyDescent="0.3">
      <c r="A123" s="20" t="s">
        <v>49</v>
      </c>
      <c r="B123" s="21">
        <v>103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1"/>
      <c r="M123" s="24"/>
      <c r="N123" s="21"/>
    </row>
    <row r="124" spans="1:14" ht="14.25" customHeight="1" x14ac:dyDescent="0.3">
      <c r="A124" s="20" t="s">
        <v>49</v>
      </c>
      <c r="B124" s="21">
        <v>104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1"/>
      <c r="M124" s="24"/>
      <c r="N124" s="21"/>
    </row>
    <row r="125" spans="1:14" ht="14.25" customHeight="1" x14ac:dyDescent="0.3">
      <c r="A125" s="20" t="s">
        <v>49</v>
      </c>
      <c r="B125" s="21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1"/>
      <c r="M125" s="24"/>
      <c r="N125" s="21"/>
    </row>
    <row r="126" spans="1:14" ht="14.25" customHeight="1" x14ac:dyDescent="0.3">
      <c r="A126" s="20" t="s">
        <v>49</v>
      </c>
      <c r="B126" s="21">
        <v>106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24"/>
      <c r="N126" s="21"/>
    </row>
    <row r="127" spans="1:14" ht="14.25" customHeight="1" x14ac:dyDescent="0.3">
      <c r="A127" s="20" t="s">
        <v>49</v>
      </c>
      <c r="B127" s="21">
        <v>107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24"/>
      <c r="N127" s="21"/>
    </row>
    <row r="128" spans="1:14" ht="14.25" customHeight="1" x14ac:dyDescent="0.3">
      <c r="A128" s="20" t="s">
        <v>49</v>
      </c>
      <c r="B128" s="21">
        <v>108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24"/>
      <c r="N128" s="21"/>
    </row>
    <row r="129" spans="1:14" ht="14.25" customHeight="1" x14ac:dyDescent="0.3">
      <c r="A129" s="20" t="s">
        <v>49</v>
      </c>
      <c r="B129" s="21">
        <v>109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1"/>
      <c r="M129" s="24"/>
      <c r="N129" s="21"/>
    </row>
    <row r="130" spans="1:14" ht="14.25" customHeight="1" x14ac:dyDescent="0.3">
      <c r="A130" s="20" t="s">
        <v>49</v>
      </c>
      <c r="B130" s="21">
        <v>110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1"/>
      <c r="M130" s="24"/>
      <c r="N130" s="21"/>
    </row>
    <row r="131" spans="1:14" ht="14.25" customHeight="1" x14ac:dyDescent="0.3">
      <c r="A131" s="20" t="s">
        <v>49</v>
      </c>
      <c r="B131" s="21">
        <v>111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1"/>
      <c r="M131" s="24"/>
      <c r="N131" s="21"/>
    </row>
    <row r="132" spans="1:14" ht="14.25" customHeight="1" x14ac:dyDescent="0.3">
      <c r="A132" s="20" t="s">
        <v>49</v>
      </c>
      <c r="B132" s="21">
        <v>112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24"/>
      <c r="N132" s="21"/>
    </row>
    <row r="133" spans="1:14" ht="14.25" customHeight="1" x14ac:dyDescent="0.3">
      <c r="A133" s="20" t="s">
        <v>49</v>
      </c>
      <c r="B133" s="21">
        <v>113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1"/>
      <c r="M133" s="24"/>
      <c r="N133" s="21"/>
    </row>
    <row r="134" spans="1:14" ht="14.25" customHeight="1" x14ac:dyDescent="0.3">
      <c r="A134" s="20" t="s">
        <v>49</v>
      </c>
      <c r="B134" s="21">
        <v>114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1"/>
      <c r="M134" s="24"/>
      <c r="N134" s="21"/>
    </row>
    <row r="135" spans="1:14" ht="14.25" customHeight="1" x14ac:dyDescent="0.3">
      <c r="A135" s="20" t="s">
        <v>49</v>
      </c>
      <c r="B135" s="21">
        <v>115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1"/>
      <c r="M135" s="24"/>
      <c r="N135" s="21"/>
    </row>
    <row r="136" spans="1:14" ht="14.25" customHeight="1" x14ac:dyDescent="0.3">
      <c r="A136" s="20" t="s">
        <v>49</v>
      </c>
      <c r="B136" s="21">
        <v>116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1"/>
      <c r="M136" s="24"/>
      <c r="N136" s="21"/>
    </row>
    <row r="137" spans="1:14" ht="14.25" customHeight="1" x14ac:dyDescent="0.3">
      <c r="A137" s="20" t="s">
        <v>49</v>
      </c>
      <c r="B137" s="21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24"/>
      <c r="N137" s="21"/>
    </row>
    <row r="138" spans="1:14" ht="14.25" customHeight="1" x14ac:dyDescent="0.3">
      <c r="A138" s="20" t="s">
        <v>49</v>
      </c>
      <c r="B138" s="21">
        <v>118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24"/>
      <c r="N138" s="21"/>
    </row>
    <row r="139" spans="1:14" ht="14.25" customHeight="1" x14ac:dyDescent="0.3">
      <c r="A139" s="20" t="s">
        <v>49</v>
      </c>
      <c r="B139" s="21">
        <v>119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4"/>
      <c r="N139" s="21"/>
    </row>
    <row r="140" spans="1:14" ht="14.25" customHeight="1" x14ac:dyDescent="0.3">
      <c r="A140" s="20" t="s">
        <v>49</v>
      </c>
      <c r="B140" s="21">
        <v>120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24"/>
      <c r="N140" s="21"/>
    </row>
    <row r="141" spans="1:14" ht="14.25" customHeight="1" x14ac:dyDescent="0.3">
      <c r="A141" s="20" t="s">
        <v>49</v>
      </c>
      <c r="B141" s="21">
        <v>121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24"/>
      <c r="N141" s="21"/>
    </row>
    <row r="142" spans="1:14" ht="14.25" customHeight="1" x14ac:dyDescent="0.3">
      <c r="A142" s="20" t="s">
        <v>49</v>
      </c>
      <c r="B142" s="21">
        <v>122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4"/>
      <c r="N142" s="21"/>
    </row>
    <row r="143" spans="1:14" ht="14.25" customHeight="1" x14ac:dyDescent="0.3">
      <c r="A143" s="20" t="s">
        <v>49</v>
      </c>
      <c r="B143" s="21">
        <v>123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1"/>
      <c r="M143" s="24"/>
      <c r="N143" s="21"/>
    </row>
    <row r="144" spans="1:14" ht="14.25" customHeight="1" x14ac:dyDescent="0.3">
      <c r="A144" s="20" t="s">
        <v>49</v>
      </c>
      <c r="B144" s="21">
        <v>124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24"/>
      <c r="N144" s="21"/>
    </row>
    <row r="145" spans="1:14" ht="14.25" customHeight="1" x14ac:dyDescent="0.3">
      <c r="A145" s="20" t="s">
        <v>49</v>
      </c>
      <c r="B145" s="21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1"/>
      <c r="M145" s="24"/>
      <c r="N145" s="21"/>
    </row>
    <row r="146" spans="1:14" ht="14.25" customHeight="1" x14ac:dyDescent="0.3">
      <c r="A146" s="20" t="s">
        <v>49</v>
      </c>
      <c r="B146" s="21">
        <v>126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24"/>
      <c r="N146" s="21"/>
    </row>
    <row r="147" spans="1:14" ht="14.25" customHeight="1" x14ac:dyDescent="0.3">
      <c r="A147" s="20" t="s">
        <v>49</v>
      </c>
      <c r="B147" s="21">
        <v>127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24"/>
      <c r="N147" s="21"/>
    </row>
    <row r="148" spans="1:14" ht="14.25" customHeight="1" x14ac:dyDescent="0.3">
      <c r="A148" s="20" t="s">
        <v>49</v>
      </c>
      <c r="B148" s="21">
        <v>128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24"/>
      <c r="N148" s="21"/>
    </row>
    <row r="149" spans="1:14" ht="14.25" customHeight="1" x14ac:dyDescent="0.3">
      <c r="A149" s="20" t="s">
        <v>49</v>
      </c>
      <c r="B149" s="21">
        <v>129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24"/>
      <c r="N149" s="21"/>
    </row>
    <row r="150" spans="1:14" ht="14.25" customHeight="1" x14ac:dyDescent="0.3">
      <c r="A150" s="20" t="s">
        <v>49</v>
      </c>
      <c r="B150" s="21">
        <v>130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24"/>
      <c r="N150" s="21"/>
    </row>
    <row r="151" spans="1:14" ht="14.25" customHeight="1" x14ac:dyDescent="0.3">
      <c r="A151" s="20" t="s">
        <v>49</v>
      </c>
      <c r="B151" s="21">
        <v>131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24"/>
      <c r="N151" s="21"/>
    </row>
    <row r="152" spans="1:14" ht="14.25" customHeight="1" x14ac:dyDescent="0.3">
      <c r="A152" s="20" t="s">
        <v>49</v>
      </c>
      <c r="B152" s="21">
        <v>132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24"/>
      <c r="N152" s="21"/>
    </row>
    <row r="153" spans="1:14" ht="14.25" customHeight="1" x14ac:dyDescent="0.3">
      <c r="A153" s="20" t="s">
        <v>49</v>
      </c>
      <c r="B153" s="21">
        <v>133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24"/>
      <c r="N153" s="21"/>
    </row>
    <row r="154" spans="1:14" ht="14.25" customHeight="1" x14ac:dyDescent="0.3">
      <c r="A154" s="20" t="s">
        <v>49</v>
      </c>
      <c r="B154" s="21">
        <v>134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24"/>
      <c r="N154" s="21"/>
    </row>
    <row r="155" spans="1:14" ht="14.25" customHeight="1" x14ac:dyDescent="0.3">
      <c r="A155" s="20" t="s">
        <v>49</v>
      </c>
      <c r="B155" s="21">
        <v>135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24"/>
      <c r="N155" s="21"/>
    </row>
    <row r="156" spans="1:14" ht="14.25" customHeight="1" x14ac:dyDescent="0.3">
      <c r="A156" s="20" t="s">
        <v>49</v>
      </c>
      <c r="B156" s="21">
        <v>136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24"/>
      <c r="N156" s="21"/>
    </row>
    <row r="157" spans="1:14" ht="14.25" customHeight="1" x14ac:dyDescent="0.3">
      <c r="A157" s="20" t="s">
        <v>49</v>
      </c>
      <c r="B157" s="21">
        <v>137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24"/>
      <c r="N157" s="21"/>
    </row>
    <row r="158" spans="1:14" ht="14.25" customHeight="1" x14ac:dyDescent="0.3">
      <c r="A158" s="20" t="s">
        <v>49</v>
      </c>
      <c r="B158" s="21">
        <v>138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24"/>
      <c r="N158" s="21"/>
    </row>
    <row r="159" spans="1:14" ht="14.25" customHeight="1" x14ac:dyDescent="0.3">
      <c r="A159" s="20" t="s">
        <v>49</v>
      </c>
      <c r="B159" s="21">
        <v>139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24"/>
      <c r="N159" s="21"/>
    </row>
    <row r="160" spans="1:14" ht="14.25" customHeight="1" x14ac:dyDescent="0.3">
      <c r="A160" s="20" t="s">
        <v>49</v>
      </c>
      <c r="B160" s="21">
        <v>140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24"/>
      <c r="N160" s="21"/>
    </row>
    <row r="161" spans="1:14" ht="14.25" customHeight="1" x14ac:dyDescent="0.3">
      <c r="A161" s="20" t="s">
        <v>49</v>
      </c>
      <c r="B161" s="21">
        <v>141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24"/>
      <c r="N161" s="21"/>
    </row>
    <row r="162" spans="1:14" ht="14.25" customHeight="1" x14ac:dyDescent="0.3">
      <c r="A162" s="20" t="s">
        <v>49</v>
      </c>
      <c r="B162" s="21">
        <v>142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24"/>
      <c r="N162" s="21"/>
    </row>
    <row r="163" spans="1:14" ht="14.25" customHeight="1" x14ac:dyDescent="0.3">
      <c r="A163" s="20" t="s">
        <v>49</v>
      </c>
      <c r="B163" s="21">
        <v>143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24"/>
      <c r="N163" s="21"/>
    </row>
    <row r="164" spans="1:14" ht="14.25" customHeight="1" x14ac:dyDescent="0.3">
      <c r="A164" s="20" t="s">
        <v>49</v>
      </c>
      <c r="B164" s="21">
        <v>144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24"/>
      <c r="N164" s="21"/>
    </row>
    <row r="165" spans="1:14" ht="14.25" customHeight="1" x14ac:dyDescent="0.3">
      <c r="A165" s="20" t="s">
        <v>49</v>
      </c>
      <c r="B165" s="21">
        <v>145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4"/>
      <c r="N165" s="21"/>
    </row>
    <row r="166" spans="1:14" ht="14.25" customHeight="1" x14ac:dyDescent="0.3">
      <c r="A166" s="20" t="s">
        <v>49</v>
      </c>
      <c r="B166" s="21">
        <v>146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24"/>
      <c r="N166" s="21"/>
    </row>
    <row r="167" spans="1:14" ht="14.25" customHeight="1" x14ac:dyDescent="0.3">
      <c r="A167" s="20" t="s">
        <v>49</v>
      </c>
      <c r="B167" s="21">
        <v>147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24"/>
      <c r="N167" s="21"/>
    </row>
    <row r="168" spans="1:14" ht="14.25" customHeight="1" x14ac:dyDescent="0.3">
      <c r="A168" s="20" t="s">
        <v>49</v>
      </c>
      <c r="B168" s="21">
        <v>148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24"/>
      <c r="N168" s="21"/>
    </row>
    <row r="169" spans="1:14" ht="14.25" customHeight="1" x14ac:dyDescent="0.3">
      <c r="A169" s="20" t="s">
        <v>49</v>
      </c>
      <c r="B169" s="21">
        <v>149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24"/>
      <c r="N169" s="21"/>
    </row>
    <row r="170" spans="1:14" ht="14.25" customHeight="1" x14ac:dyDescent="0.3">
      <c r="A170" s="20" t="s">
        <v>49</v>
      </c>
      <c r="B170" s="21">
        <v>150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24"/>
      <c r="N170" s="21"/>
    </row>
    <row r="171" spans="1:14" ht="14.25" customHeight="1" x14ac:dyDescent="0.3">
      <c r="A171" s="20" t="s">
        <v>49</v>
      </c>
      <c r="B171" s="21">
        <v>151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24"/>
      <c r="N171" s="21"/>
    </row>
    <row r="172" spans="1:14" ht="14.25" customHeight="1" x14ac:dyDescent="0.3">
      <c r="A172" s="20" t="s">
        <v>49</v>
      </c>
      <c r="B172" s="21">
        <v>152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24"/>
      <c r="N172" s="21"/>
    </row>
    <row r="173" spans="1:14" ht="14.25" customHeight="1" x14ac:dyDescent="0.3">
      <c r="A173" s="20" t="s">
        <v>49</v>
      </c>
      <c r="B173" s="21">
        <v>153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24"/>
      <c r="N173" s="21"/>
    </row>
    <row r="174" spans="1:14" ht="14.25" customHeight="1" x14ac:dyDescent="0.3">
      <c r="A174" s="20" t="s">
        <v>49</v>
      </c>
      <c r="B174" s="21">
        <v>154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24"/>
      <c r="N174" s="21"/>
    </row>
    <row r="175" spans="1:14" ht="14.25" customHeight="1" x14ac:dyDescent="0.3">
      <c r="A175" s="20" t="s">
        <v>49</v>
      </c>
      <c r="B175" s="21">
        <v>155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24"/>
      <c r="N175" s="21"/>
    </row>
    <row r="176" spans="1:14" ht="14.25" customHeight="1" x14ac:dyDescent="0.3">
      <c r="A176" s="20" t="s">
        <v>49</v>
      </c>
      <c r="B176" s="21">
        <v>156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24"/>
      <c r="N176" s="21"/>
    </row>
    <row r="177" spans="1:14" ht="14.25" customHeight="1" x14ac:dyDescent="0.3">
      <c r="A177" s="20" t="s">
        <v>49</v>
      </c>
      <c r="B177" s="21">
        <v>157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24"/>
      <c r="N177" s="21"/>
    </row>
    <row r="178" spans="1:14" ht="14.25" customHeight="1" x14ac:dyDescent="0.3">
      <c r="A178" s="20" t="s">
        <v>49</v>
      </c>
      <c r="B178" s="21">
        <v>158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24"/>
      <c r="N178" s="21"/>
    </row>
    <row r="179" spans="1:14" ht="14.25" customHeight="1" x14ac:dyDescent="0.3">
      <c r="A179" s="20" t="s">
        <v>49</v>
      </c>
      <c r="B179" s="21">
        <v>159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24"/>
      <c r="N179" s="21"/>
    </row>
    <row r="180" spans="1:14" ht="14.25" customHeight="1" x14ac:dyDescent="0.3">
      <c r="A180" s="20" t="s">
        <v>49</v>
      </c>
      <c r="B180" s="21">
        <v>160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24"/>
      <c r="N180" s="21"/>
    </row>
    <row r="181" spans="1:14" ht="14.25" customHeight="1" x14ac:dyDescent="0.3">
      <c r="A181" s="20" t="s">
        <v>49</v>
      </c>
      <c r="B181" s="21">
        <v>161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24"/>
      <c r="N181" s="21"/>
    </row>
    <row r="182" spans="1:14" ht="14.25" customHeight="1" x14ac:dyDescent="0.3">
      <c r="A182" s="20" t="s">
        <v>49</v>
      </c>
      <c r="B182" s="21">
        <v>162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24"/>
      <c r="N182" s="21"/>
    </row>
    <row r="183" spans="1:14" ht="14.25" customHeight="1" x14ac:dyDescent="0.3">
      <c r="A183" s="20" t="s">
        <v>49</v>
      </c>
      <c r="B183" s="21">
        <v>163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24"/>
      <c r="N183" s="21"/>
    </row>
    <row r="184" spans="1:14" ht="14.25" customHeight="1" x14ac:dyDescent="0.3">
      <c r="A184" s="20" t="s">
        <v>49</v>
      </c>
      <c r="B184" s="21">
        <v>164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24"/>
      <c r="N184" s="21"/>
    </row>
    <row r="185" spans="1:14" ht="14.25" customHeight="1" x14ac:dyDescent="0.3">
      <c r="A185" s="20" t="s">
        <v>49</v>
      </c>
      <c r="B185" s="21">
        <v>165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24"/>
      <c r="N185" s="21"/>
    </row>
    <row r="186" spans="1:14" ht="14.25" customHeight="1" x14ac:dyDescent="0.3">
      <c r="A186" s="20" t="s">
        <v>49</v>
      </c>
      <c r="B186" s="21">
        <v>166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24"/>
      <c r="N186" s="21"/>
    </row>
    <row r="187" spans="1:14" ht="14.25" customHeight="1" x14ac:dyDescent="0.3">
      <c r="A187" s="20" t="s">
        <v>49</v>
      </c>
      <c r="B187" s="21">
        <v>167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24"/>
      <c r="N187" s="21"/>
    </row>
    <row r="188" spans="1:14" ht="14.25" customHeight="1" x14ac:dyDescent="0.3">
      <c r="A188" s="20" t="s">
        <v>49</v>
      </c>
      <c r="B188" s="21">
        <v>168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24"/>
      <c r="N188" s="21"/>
    </row>
    <row r="189" spans="1:14" ht="14.25" customHeight="1" x14ac:dyDescent="0.3">
      <c r="A189" s="20" t="s">
        <v>49</v>
      </c>
      <c r="B189" s="21">
        <v>169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24"/>
      <c r="N189" s="21"/>
    </row>
    <row r="190" spans="1:14" ht="14.25" customHeight="1" x14ac:dyDescent="0.3">
      <c r="A190" s="20" t="s">
        <v>49</v>
      </c>
      <c r="B190" s="21">
        <v>170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24"/>
      <c r="N190" s="21"/>
    </row>
    <row r="191" spans="1:14" ht="14.25" customHeight="1" x14ac:dyDescent="0.3">
      <c r="A191" s="20" t="s">
        <v>49</v>
      </c>
      <c r="B191" s="21">
        <v>171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4"/>
      <c r="N191" s="21"/>
    </row>
    <row r="192" spans="1:14" ht="14.25" customHeight="1" x14ac:dyDescent="0.3">
      <c r="A192" s="20" t="s">
        <v>49</v>
      </c>
      <c r="B192" s="21">
        <v>172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24"/>
      <c r="N192" s="21"/>
    </row>
    <row r="193" spans="1:14" ht="14.25" customHeight="1" x14ac:dyDescent="0.3">
      <c r="A193" s="20" t="s">
        <v>49</v>
      </c>
      <c r="B193" s="21">
        <v>173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24"/>
      <c r="N193" s="21"/>
    </row>
    <row r="194" spans="1:14" ht="14.25" customHeight="1" x14ac:dyDescent="0.3">
      <c r="A194" s="20" t="s">
        <v>49</v>
      </c>
      <c r="B194" s="21">
        <v>174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24"/>
      <c r="N194" s="21"/>
    </row>
    <row r="195" spans="1:14" ht="14.25" customHeight="1" x14ac:dyDescent="0.3">
      <c r="A195" s="20" t="s">
        <v>49</v>
      </c>
      <c r="B195" s="21">
        <v>175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24"/>
      <c r="N195" s="21"/>
    </row>
    <row r="196" spans="1:14" ht="14.25" customHeight="1" x14ac:dyDescent="0.3">
      <c r="A196" s="20" t="s">
        <v>49</v>
      </c>
      <c r="B196" s="21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24"/>
      <c r="N196" s="21"/>
    </row>
    <row r="197" spans="1:14" ht="14.25" customHeight="1" x14ac:dyDescent="0.3">
      <c r="A197" s="20" t="s">
        <v>49</v>
      </c>
      <c r="B197" s="21">
        <v>177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24"/>
      <c r="N197" s="21"/>
    </row>
    <row r="198" spans="1:14" ht="14.25" customHeight="1" x14ac:dyDescent="0.3">
      <c r="A198" s="20" t="s">
        <v>49</v>
      </c>
      <c r="B198" s="21">
        <v>178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24"/>
      <c r="N198" s="21"/>
    </row>
    <row r="199" spans="1:14" ht="14.25" customHeight="1" x14ac:dyDescent="0.3">
      <c r="A199" s="20" t="s">
        <v>49</v>
      </c>
      <c r="B199" s="21">
        <v>179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24"/>
      <c r="N199" s="21"/>
    </row>
    <row r="200" spans="1:14" ht="14.25" customHeight="1" x14ac:dyDescent="0.3">
      <c r="A200" s="20" t="s">
        <v>49</v>
      </c>
      <c r="B200" s="21">
        <v>180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24"/>
      <c r="N200" s="21"/>
    </row>
    <row r="201" spans="1:14" ht="14.25" customHeight="1" x14ac:dyDescent="0.3">
      <c r="A201" s="20" t="s">
        <v>49</v>
      </c>
      <c r="B201" s="21">
        <v>181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24"/>
      <c r="N201" s="21"/>
    </row>
    <row r="202" spans="1:14" ht="14.25" customHeight="1" x14ac:dyDescent="0.3">
      <c r="A202" s="20" t="s">
        <v>49</v>
      </c>
      <c r="B202" s="21">
        <v>182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24"/>
      <c r="N202" s="21"/>
    </row>
    <row r="203" spans="1:14" ht="14.25" customHeight="1" x14ac:dyDescent="0.3">
      <c r="A203" s="20" t="s">
        <v>49</v>
      </c>
      <c r="B203" s="21">
        <v>183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24"/>
      <c r="N203" s="21"/>
    </row>
    <row r="204" spans="1:14" ht="14.25" customHeight="1" x14ac:dyDescent="0.3">
      <c r="A204" s="20" t="s">
        <v>49</v>
      </c>
      <c r="B204" s="21">
        <v>184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24"/>
      <c r="N204" s="21"/>
    </row>
    <row r="205" spans="1:14" ht="14.25" customHeight="1" x14ac:dyDescent="0.3">
      <c r="A205" s="20" t="s">
        <v>49</v>
      </c>
      <c r="B205" s="21">
        <v>185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24"/>
      <c r="N205" s="21"/>
    </row>
    <row r="206" spans="1:14" ht="14.25" customHeight="1" x14ac:dyDescent="0.3">
      <c r="A206" s="20" t="s">
        <v>49</v>
      </c>
      <c r="B206" s="21">
        <v>186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24"/>
      <c r="N206" s="21"/>
    </row>
    <row r="207" spans="1:14" ht="14.25" customHeight="1" x14ac:dyDescent="0.3">
      <c r="A207" s="20" t="s">
        <v>49</v>
      </c>
      <c r="B207" s="21">
        <v>187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24"/>
      <c r="N207" s="21"/>
    </row>
    <row r="208" spans="1:14" ht="14.25" customHeight="1" x14ac:dyDescent="0.3">
      <c r="A208" s="20" t="s">
        <v>49</v>
      </c>
      <c r="B208" s="21">
        <v>188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24"/>
      <c r="N208" s="21"/>
    </row>
    <row r="209" spans="1:14" ht="14.25" customHeight="1" x14ac:dyDescent="0.3">
      <c r="A209" s="20" t="s">
        <v>49</v>
      </c>
      <c r="B209" s="21">
        <v>189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24"/>
      <c r="N209" s="21"/>
    </row>
    <row r="210" spans="1:14" ht="14.25" customHeight="1" x14ac:dyDescent="0.3">
      <c r="A210" s="20" t="s">
        <v>49</v>
      </c>
      <c r="B210" s="21">
        <v>190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24"/>
      <c r="N210" s="21"/>
    </row>
    <row r="211" spans="1:14" ht="14.25" customHeight="1" x14ac:dyDescent="0.3">
      <c r="A211" s="20" t="s">
        <v>49</v>
      </c>
      <c r="B211" s="21">
        <v>191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24"/>
      <c r="N211" s="21"/>
    </row>
    <row r="212" spans="1:14" ht="14.25" customHeight="1" x14ac:dyDescent="0.3">
      <c r="A212" s="20" t="s">
        <v>49</v>
      </c>
      <c r="B212" s="21">
        <v>192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1"/>
      <c r="M212" s="24"/>
      <c r="N212" s="21"/>
    </row>
    <row r="213" spans="1:14" ht="14.25" customHeight="1" x14ac:dyDescent="0.3">
      <c r="A213" s="20" t="s">
        <v>49</v>
      </c>
      <c r="B213" s="21">
        <v>193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1"/>
      <c r="M213" s="24"/>
      <c r="N213" s="21"/>
    </row>
    <row r="214" spans="1:14" ht="14.25" customHeight="1" x14ac:dyDescent="0.3">
      <c r="A214" s="20" t="s">
        <v>49</v>
      </c>
      <c r="B214" s="21">
        <v>194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1"/>
      <c r="M214" s="24"/>
      <c r="N214" s="21"/>
    </row>
    <row r="215" spans="1:14" ht="14.25" customHeight="1" x14ac:dyDescent="0.3">
      <c r="A215" s="20" t="s">
        <v>49</v>
      </c>
      <c r="B215" s="21">
        <v>195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1"/>
      <c r="M215" s="24"/>
      <c r="N215" s="21"/>
    </row>
    <row r="216" spans="1:14" ht="14.25" customHeight="1" x14ac:dyDescent="0.3">
      <c r="A216" s="20" t="s">
        <v>49</v>
      </c>
      <c r="B216" s="21">
        <v>196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24"/>
      <c r="N216" s="21"/>
    </row>
    <row r="217" spans="1:14" ht="14.25" customHeight="1" x14ac:dyDescent="0.3">
      <c r="A217" s="20" t="s">
        <v>49</v>
      </c>
      <c r="B217" s="21">
        <v>197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4"/>
      <c r="N217" s="21"/>
    </row>
    <row r="218" spans="1:14" ht="14.25" customHeight="1" x14ac:dyDescent="0.3">
      <c r="A218" s="20" t="s">
        <v>49</v>
      </c>
      <c r="B218" s="21">
        <v>198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1"/>
      <c r="M218" s="24"/>
      <c r="N218" s="21"/>
    </row>
    <row r="219" spans="1:14" ht="14.25" customHeight="1" x14ac:dyDescent="0.3">
      <c r="A219" s="20" t="s">
        <v>49</v>
      </c>
      <c r="B219" s="21">
        <v>199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1"/>
      <c r="M219" s="24"/>
      <c r="N219" s="21"/>
    </row>
    <row r="220" spans="1:14" ht="14.25" customHeight="1" x14ac:dyDescent="0.3">
      <c r="A220" s="20" t="s">
        <v>49</v>
      </c>
      <c r="B220" s="21">
        <v>200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1"/>
      <c r="M220" s="24"/>
      <c r="N220" s="21"/>
    </row>
    <row r="221" spans="1:14" ht="14.25" customHeight="1" x14ac:dyDescent="0.3">
      <c r="A221" s="20" t="s">
        <v>49</v>
      </c>
      <c r="B221" s="21">
        <v>201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1"/>
      <c r="M221" s="24"/>
      <c r="N221" s="21"/>
    </row>
    <row r="222" spans="1:14" ht="14.25" customHeight="1" x14ac:dyDescent="0.3">
      <c r="A222" s="20" t="s">
        <v>49</v>
      </c>
      <c r="B222" s="21">
        <v>202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1"/>
      <c r="M222" s="24"/>
      <c r="N222" s="21"/>
    </row>
    <row r="223" spans="1:14" ht="14.25" customHeight="1" x14ac:dyDescent="0.3">
      <c r="A223" s="20" t="s">
        <v>49</v>
      </c>
      <c r="B223" s="21">
        <v>203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24"/>
      <c r="N223" s="21"/>
    </row>
    <row r="224" spans="1:14" ht="14.25" customHeight="1" x14ac:dyDescent="0.3">
      <c r="A224" s="20" t="s">
        <v>49</v>
      </c>
      <c r="B224" s="21">
        <v>204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1"/>
      <c r="M224" s="24"/>
      <c r="N224" s="21"/>
    </row>
    <row r="225" spans="1:14" ht="14.25" customHeight="1" x14ac:dyDescent="0.3">
      <c r="A225" s="20" t="s">
        <v>49</v>
      </c>
      <c r="B225" s="21">
        <v>205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1"/>
      <c r="M225" s="24"/>
      <c r="N225" s="21"/>
    </row>
    <row r="226" spans="1:14" ht="14.25" customHeight="1" x14ac:dyDescent="0.3">
      <c r="A226" s="20" t="s">
        <v>49</v>
      </c>
      <c r="B226" s="21">
        <v>206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1"/>
      <c r="M226" s="24"/>
      <c r="N226" s="21"/>
    </row>
    <row r="227" spans="1:14" ht="14.25" customHeight="1" x14ac:dyDescent="0.3">
      <c r="A227" s="20" t="s">
        <v>49</v>
      </c>
      <c r="B227" s="21">
        <v>207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1"/>
      <c r="M227" s="24"/>
      <c r="N227" s="21"/>
    </row>
    <row r="228" spans="1:14" ht="14.25" customHeight="1" x14ac:dyDescent="0.3">
      <c r="A228" s="20" t="s">
        <v>49</v>
      </c>
      <c r="B228" s="21">
        <v>208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1"/>
      <c r="M228" s="24"/>
      <c r="N228" s="21"/>
    </row>
    <row r="229" spans="1:14" ht="14.25" customHeight="1" x14ac:dyDescent="0.3">
      <c r="A229" s="20" t="s">
        <v>49</v>
      </c>
      <c r="B229" s="21">
        <v>209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1"/>
      <c r="M229" s="24"/>
      <c r="N229" s="21"/>
    </row>
    <row r="230" spans="1:14" ht="14.25" customHeight="1" x14ac:dyDescent="0.3">
      <c r="A230" s="20" t="s">
        <v>49</v>
      </c>
      <c r="B230" s="21">
        <v>210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24"/>
      <c r="N230" s="21"/>
    </row>
    <row r="231" spans="1:14" ht="14.25" customHeight="1" x14ac:dyDescent="0.3">
      <c r="A231" s="20" t="s">
        <v>49</v>
      </c>
      <c r="B231" s="21">
        <v>211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1"/>
      <c r="M231" s="24"/>
      <c r="N231" s="21"/>
    </row>
    <row r="232" spans="1:14" ht="14.25" customHeight="1" x14ac:dyDescent="0.3">
      <c r="A232" s="20" t="s">
        <v>49</v>
      </c>
      <c r="B232" s="21">
        <v>212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1"/>
      <c r="M232" s="24"/>
      <c r="N232" s="21"/>
    </row>
    <row r="233" spans="1:14" ht="14.25" customHeight="1" x14ac:dyDescent="0.3">
      <c r="A233" s="20" t="s">
        <v>49</v>
      </c>
      <c r="B233" s="21">
        <v>213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1"/>
      <c r="M233" s="24"/>
      <c r="N233" s="21"/>
    </row>
    <row r="234" spans="1:14" ht="14.25" customHeight="1" x14ac:dyDescent="0.3">
      <c r="A234" s="20" t="s">
        <v>49</v>
      </c>
      <c r="B234" s="21">
        <v>214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1"/>
      <c r="M234" s="24"/>
      <c r="N234" s="21"/>
    </row>
    <row r="235" spans="1:14" ht="14.25" customHeight="1" x14ac:dyDescent="0.3">
      <c r="A235" s="20" t="s">
        <v>49</v>
      </c>
      <c r="B235" s="21">
        <v>215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1"/>
      <c r="M235" s="24"/>
      <c r="N235" s="21"/>
    </row>
    <row r="236" spans="1:14" ht="14.25" customHeight="1" x14ac:dyDescent="0.3">
      <c r="A236" s="20" t="s">
        <v>49</v>
      </c>
      <c r="B236" s="21">
        <v>216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1"/>
      <c r="M236" s="24"/>
      <c r="N236" s="21"/>
    </row>
    <row r="237" spans="1:14" ht="14.25" customHeight="1" x14ac:dyDescent="0.3">
      <c r="A237" s="20" t="s">
        <v>49</v>
      </c>
      <c r="B237" s="21">
        <v>217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1"/>
      <c r="M237" s="24"/>
      <c r="N237" s="21"/>
    </row>
    <row r="238" spans="1:14" ht="14.25" customHeight="1" x14ac:dyDescent="0.3">
      <c r="A238" s="20" t="s">
        <v>49</v>
      </c>
      <c r="B238" s="21">
        <v>218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1"/>
      <c r="M238" s="24"/>
      <c r="N238" s="21"/>
    </row>
    <row r="239" spans="1:14" ht="14.25" customHeight="1" x14ac:dyDescent="0.3">
      <c r="A239" s="20" t="s">
        <v>49</v>
      </c>
      <c r="B239" s="21">
        <v>219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1"/>
      <c r="M239" s="24"/>
      <c r="N239" s="21"/>
    </row>
    <row r="240" spans="1:14" ht="14.25" customHeight="1" x14ac:dyDescent="0.3">
      <c r="A240" s="20" t="s">
        <v>49</v>
      </c>
      <c r="B240" s="21">
        <v>220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1"/>
      <c r="M240" s="24"/>
      <c r="N240" s="21"/>
    </row>
    <row r="241" spans="1:14" ht="14.25" customHeight="1" x14ac:dyDescent="0.3">
      <c r="A241" s="20" t="s">
        <v>49</v>
      </c>
      <c r="B241" s="21">
        <v>221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1"/>
      <c r="M241" s="24"/>
      <c r="N241" s="21"/>
    </row>
    <row r="242" spans="1:14" ht="14.25" customHeight="1" x14ac:dyDescent="0.3">
      <c r="A242" s="20" t="s">
        <v>49</v>
      </c>
      <c r="B242" s="21">
        <v>222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24"/>
      <c r="N242" s="21"/>
    </row>
    <row r="243" spans="1:14" ht="14.25" customHeight="1" x14ac:dyDescent="0.3">
      <c r="A243" s="20" t="s">
        <v>49</v>
      </c>
      <c r="B243" s="21">
        <v>223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4"/>
      <c r="N243" s="21"/>
    </row>
    <row r="244" spans="1:14" ht="14.25" customHeight="1" x14ac:dyDescent="0.3">
      <c r="A244" s="20" t="s">
        <v>49</v>
      </c>
      <c r="B244" s="21">
        <v>224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1"/>
      <c r="M244" s="24"/>
      <c r="N244" s="21"/>
    </row>
    <row r="245" spans="1:14" ht="14.25" customHeight="1" x14ac:dyDescent="0.3">
      <c r="A245" s="20" t="s">
        <v>49</v>
      </c>
      <c r="B245" s="21">
        <v>225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1"/>
      <c r="M245" s="24"/>
      <c r="N245" s="21"/>
    </row>
    <row r="246" spans="1:14" ht="14.25" customHeight="1" x14ac:dyDescent="0.3">
      <c r="A246" s="20" t="s">
        <v>49</v>
      </c>
      <c r="B246" s="21">
        <v>226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1"/>
      <c r="M246" s="24"/>
      <c r="N246" s="21"/>
    </row>
    <row r="247" spans="1:14" ht="14.25" customHeight="1" x14ac:dyDescent="0.3">
      <c r="A247" s="20" t="s">
        <v>49</v>
      </c>
      <c r="B247" s="21">
        <v>227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1"/>
      <c r="M247" s="24"/>
      <c r="N247" s="21"/>
    </row>
    <row r="248" spans="1:14" ht="14.25" customHeight="1" x14ac:dyDescent="0.3">
      <c r="A248" s="20" t="s">
        <v>49</v>
      </c>
      <c r="B248" s="21">
        <v>228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1"/>
      <c r="M248" s="24"/>
      <c r="N248" s="21"/>
    </row>
    <row r="249" spans="1:14" ht="14.25" customHeight="1" x14ac:dyDescent="0.3">
      <c r="A249" s="20" t="s">
        <v>49</v>
      </c>
      <c r="B249" s="21">
        <v>229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1"/>
      <c r="M249" s="24"/>
      <c r="N249" s="21"/>
    </row>
    <row r="250" spans="1:14" ht="14.25" customHeight="1" x14ac:dyDescent="0.3">
      <c r="A250" s="20" t="s">
        <v>49</v>
      </c>
      <c r="B250" s="21">
        <v>230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1"/>
      <c r="M250" s="24"/>
      <c r="N250" s="21"/>
    </row>
    <row r="251" spans="1:14" ht="14.25" customHeight="1" x14ac:dyDescent="0.3">
      <c r="A251" s="20" t="s">
        <v>49</v>
      </c>
      <c r="B251" s="21">
        <v>231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1"/>
      <c r="M251" s="24"/>
      <c r="N251" s="21"/>
    </row>
    <row r="252" spans="1:14" ht="14.25" customHeight="1" x14ac:dyDescent="0.3">
      <c r="A252" s="20" t="s">
        <v>49</v>
      </c>
      <c r="B252" s="21">
        <v>232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1"/>
      <c r="M252" s="24"/>
      <c r="N252" s="21"/>
    </row>
    <row r="253" spans="1:14" ht="14.25" customHeight="1" x14ac:dyDescent="0.3">
      <c r="A253" s="20" t="s">
        <v>49</v>
      </c>
      <c r="B253" s="21">
        <v>233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24"/>
      <c r="N253" s="21"/>
    </row>
    <row r="254" spans="1:14" ht="14.25" customHeight="1" x14ac:dyDescent="0.3">
      <c r="A254" s="20" t="s">
        <v>49</v>
      </c>
      <c r="B254" s="21">
        <v>234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1"/>
      <c r="M254" s="24"/>
      <c r="N254" s="21"/>
    </row>
    <row r="255" spans="1:14" ht="14.25" customHeight="1" x14ac:dyDescent="0.3">
      <c r="A255" s="20" t="s">
        <v>49</v>
      </c>
      <c r="B255" s="21">
        <v>235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1"/>
      <c r="M255" s="24"/>
      <c r="N255" s="21"/>
    </row>
    <row r="256" spans="1:14" ht="14.25" customHeight="1" x14ac:dyDescent="0.3">
      <c r="A256" s="20" t="s">
        <v>49</v>
      </c>
      <c r="B256" s="21">
        <v>236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24"/>
      <c r="N256" s="21"/>
    </row>
    <row r="257" spans="1:14" ht="14.25" customHeight="1" x14ac:dyDescent="0.3">
      <c r="A257" s="20" t="s">
        <v>49</v>
      </c>
      <c r="B257" s="21">
        <v>237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1"/>
      <c r="M257" s="24"/>
      <c r="N257" s="21"/>
    </row>
    <row r="258" spans="1:14" ht="14.25" customHeight="1" x14ac:dyDescent="0.3">
      <c r="A258" s="20" t="s">
        <v>49</v>
      </c>
      <c r="B258" s="21">
        <v>238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1"/>
      <c r="M258" s="24"/>
      <c r="N258" s="21"/>
    </row>
    <row r="259" spans="1:14" ht="14.25" customHeight="1" x14ac:dyDescent="0.3">
      <c r="A259" s="20" t="s">
        <v>49</v>
      </c>
      <c r="B259" s="21">
        <v>239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1"/>
      <c r="M259" s="24"/>
      <c r="N259" s="21"/>
    </row>
    <row r="260" spans="1:14" ht="14.25" customHeight="1" x14ac:dyDescent="0.3">
      <c r="A260" s="20" t="s">
        <v>49</v>
      </c>
      <c r="B260" s="21">
        <v>240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1"/>
      <c r="M260" s="24"/>
      <c r="N260" s="21"/>
    </row>
    <row r="261" spans="1:14" ht="14.25" customHeight="1" x14ac:dyDescent="0.3">
      <c r="A261" s="20" t="s">
        <v>49</v>
      </c>
      <c r="B261" s="21">
        <v>241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1"/>
      <c r="M261" s="24"/>
      <c r="N261" s="21"/>
    </row>
    <row r="262" spans="1:14" ht="14.25" customHeight="1" x14ac:dyDescent="0.3">
      <c r="A262" s="20" t="s">
        <v>49</v>
      </c>
      <c r="B262" s="21">
        <v>242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1"/>
      <c r="M262" s="24"/>
      <c r="N262" s="21"/>
    </row>
    <row r="263" spans="1:14" ht="14.25" customHeight="1" x14ac:dyDescent="0.3">
      <c r="A263" s="20" t="s">
        <v>49</v>
      </c>
      <c r="B263" s="21">
        <v>243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1"/>
      <c r="M263" s="24"/>
      <c r="N263" s="21"/>
    </row>
    <row r="264" spans="1:14" ht="14.25" customHeight="1" x14ac:dyDescent="0.3">
      <c r="A264" s="20" t="s">
        <v>49</v>
      </c>
      <c r="B264" s="21">
        <v>244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1"/>
      <c r="M264" s="24"/>
      <c r="N264" s="21"/>
    </row>
    <row r="265" spans="1:14" ht="14.25" customHeight="1" x14ac:dyDescent="0.3">
      <c r="A265" s="20" t="s">
        <v>49</v>
      </c>
      <c r="B265" s="21">
        <v>245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1"/>
      <c r="M265" s="24"/>
      <c r="N265" s="21"/>
    </row>
    <row r="266" spans="1:14" ht="14.25" customHeight="1" x14ac:dyDescent="0.3">
      <c r="A266" s="20" t="s">
        <v>49</v>
      </c>
      <c r="B266" s="21">
        <v>246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1"/>
      <c r="M266" s="24"/>
      <c r="N266" s="21"/>
    </row>
    <row r="267" spans="1:14" ht="14.25" customHeight="1" x14ac:dyDescent="0.3">
      <c r="A267" s="20" t="s">
        <v>49</v>
      </c>
      <c r="B267" s="21">
        <v>247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1"/>
      <c r="M267" s="24"/>
      <c r="N267" s="21"/>
    </row>
    <row r="268" spans="1:14" ht="14.25" customHeight="1" x14ac:dyDescent="0.3">
      <c r="A268" s="20" t="s">
        <v>49</v>
      </c>
      <c r="B268" s="21">
        <v>248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1"/>
      <c r="M268" s="24"/>
      <c r="N268" s="21"/>
    </row>
    <row r="269" spans="1:14" ht="14.25" customHeight="1" x14ac:dyDescent="0.3">
      <c r="A269" s="20" t="s">
        <v>49</v>
      </c>
      <c r="B269" s="21">
        <v>249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1"/>
      <c r="M269" s="24"/>
      <c r="N269" s="21"/>
    </row>
    <row r="270" spans="1:14" ht="14.25" customHeight="1" x14ac:dyDescent="0.3">
      <c r="A270" s="20" t="s">
        <v>49</v>
      </c>
      <c r="B270" s="21">
        <v>250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1"/>
      <c r="M270" s="24"/>
      <c r="N270" s="21"/>
    </row>
    <row r="271" spans="1:14" ht="14.25" customHeight="1" x14ac:dyDescent="0.3">
      <c r="A271" s="20" t="s">
        <v>49</v>
      </c>
      <c r="B271" s="21">
        <v>251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24"/>
      <c r="N271" s="21"/>
    </row>
    <row r="272" spans="1:14" ht="14.25" customHeight="1" x14ac:dyDescent="0.3">
      <c r="A272" s="20" t="s">
        <v>49</v>
      </c>
      <c r="B272" s="21">
        <v>252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1"/>
      <c r="M272" s="24"/>
      <c r="N272" s="21"/>
    </row>
    <row r="273" spans="1:14" ht="14.25" customHeight="1" x14ac:dyDescent="0.3">
      <c r="A273" s="20" t="s">
        <v>49</v>
      </c>
      <c r="B273" s="21">
        <v>253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1"/>
      <c r="M273" s="24"/>
      <c r="N273" s="21"/>
    </row>
    <row r="274" spans="1:14" ht="14.25" customHeight="1" x14ac:dyDescent="0.3">
      <c r="A274" s="20" t="s">
        <v>49</v>
      </c>
      <c r="B274" s="21">
        <v>254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1"/>
      <c r="M274" s="24"/>
      <c r="N274" s="21"/>
    </row>
    <row r="275" spans="1:14" ht="14.25" customHeight="1" x14ac:dyDescent="0.3">
      <c r="A275" s="20" t="s">
        <v>49</v>
      </c>
      <c r="B275" s="21">
        <v>255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1"/>
      <c r="M275" s="24"/>
      <c r="N275" s="21"/>
    </row>
    <row r="276" spans="1:14" ht="14.25" customHeight="1" x14ac:dyDescent="0.3">
      <c r="A276" s="20" t="s">
        <v>49</v>
      </c>
      <c r="B276" s="21">
        <v>256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1"/>
      <c r="M276" s="24"/>
      <c r="N276" s="21"/>
    </row>
    <row r="277" spans="1:14" ht="14.25" customHeight="1" x14ac:dyDescent="0.3">
      <c r="A277" s="20" t="s">
        <v>49</v>
      </c>
      <c r="B277" s="21">
        <v>257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1"/>
      <c r="M277" s="24"/>
      <c r="N277" s="21"/>
    </row>
    <row r="278" spans="1:14" ht="14.25" customHeight="1" x14ac:dyDescent="0.3">
      <c r="A278" s="20" t="s">
        <v>49</v>
      </c>
      <c r="B278" s="21">
        <v>258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1"/>
      <c r="M278" s="24"/>
      <c r="N278" s="21"/>
    </row>
    <row r="279" spans="1:14" ht="14.25" customHeight="1" x14ac:dyDescent="0.3">
      <c r="A279" s="20" t="s">
        <v>49</v>
      </c>
      <c r="B279" s="21">
        <v>259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1"/>
      <c r="M279" s="24"/>
      <c r="N279" s="21"/>
    </row>
    <row r="280" spans="1:14" ht="14.25" customHeight="1" x14ac:dyDescent="0.3">
      <c r="A280" s="20" t="s">
        <v>49</v>
      </c>
      <c r="B280" s="21">
        <v>260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1"/>
      <c r="M280" s="24"/>
      <c r="N280" s="21"/>
    </row>
    <row r="281" spans="1:14" ht="14.25" customHeight="1" x14ac:dyDescent="0.3">
      <c r="A281" s="20" t="s">
        <v>49</v>
      </c>
      <c r="B281" s="21">
        <v>261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1"/>
      <c r="M281" s="24"/>
      <c r="N281" s="21"/>
    </row>
    <row r="282" spans="1:14" ht="14.25" customHeight="1" x14ac:dyDescent="0.3">
      <c r="A282" s="20" t="s">
        <v>49</v>
      </c>
      <c r="B282" s="21">
        <v>262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1"/>
      <c r="M282" s="24"/>
      <c r="N282" s="21"/>
    </row>
    <row r="283" spans="1:14" ht="14.25" customHeight="1" x14ac:dyDescent="0.3">
      <c r="A283" s="20" t="s">
        <v>49</v>
      </c>
      <c r="B283" s="21">
        <v>263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1"/>
      <c r="M283" s="24"/>
      <c r="N283" s="21"/>
    </row>
    <row r="284" spans="1:14" ht="14.25" customHeight="1" x14ac:dyDescent="0.3">
      <c r="A284" s="20" t="s">
        <v>49</v>
      </c>
      <c r="B284" s="21">
        <v>264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1"/>
      <c r="M284" s="24"/>
      <c r="N284" s="21"/>
    </row>
    <row r="285" spans="1:14" ht="14.25" customHeight="1" x14ac:dyDescent="0.3">
      <c r="A285" s="20" t="s">
        <v>49</v>
      </c>
      <c r="B285" s="21">
        <v>265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1"/>
      <c r="M285" s="24"/>
      <c r="N285" s="21"/>
    </row>
    <row r="286" spans="1:14" ht="14.25" customHeight="1" x14ac:dyDescent="0.3">
      <c r="A286" s="20" t="s">
        <v>49</v>
      </c>
      <c r="B286" s="21">
        <v>266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1"/>
      <c r="M286" s="24"/>
      <c r="N286" s="21"/>
    </row>
    <row r="287" spans="1:14" ht="14.25" customHeight="1" x14ac:dyDescent="0.3">
      <c r="A287" s="20" t="s">
        <v>49</v>
      </c>
      <c r="B287" s="21">
        <v>267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1"/>
      <c r="M287" s="24"/>
      <c r="N287" s="21"/>
    </row>
    <row r="288" spans="1:14" ht="14.25" customHeight="1" x14ac:dyDescent="0.3">
      <c r="A288" s="20" t="s">
        <v>49</v>
      </c>
      <c r="B288" s="21">
        <v>268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1"/>
      <c r="M288" s="24"/>
      <c r="N288" s="21"/>
    </row>
    <row r="289" spans="1:14" ht="14.25" customHeight="1" x14ac:dyDescent="0.3">
      <c r="A289" s="20" t="s">
        <v>49</v>
      </c>
      <c r="B289" s="21">
        <v>269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1"/>
      <c r="M289" s="24"/>
      <c r="N289" s="21"/>
    </row>
    <row r="290" spans="1:14" ht="14.25" customHeight="1" x14ac:dyDescent="0.3">
      <c r="A290" s="20" t="s">
        <v>49</v>
      </c>
      <c r="B290" s="21">
        <v>270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1"/>
      <c r="M290" s="24"/>
      <c r="N290" s="21"/>
    </row>
    <row r="291" spans="1:14" ht="14.25" customHeight="1" x14ac:dyDescent="0.3">
      <c r="A291" s="20" t="s">
        <v>49</v>
      </c>
      <c r="B291" s="21">
        <v>271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1"/>
      <c r="M291" s="24"/>
      <c r="N291" s="21"/>
    </row>
    <row r="292" spans="1:14" ht="14.25" customHeight="1" x14ac:dyDescent="0.3">
      <c r="A292" s="20" t="s">
        <v>49</v>
      </c>
      <c r="B292" s="21">
        <v>272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1"/>
      <c r="M292" s="24"/>
      <c r="N292" s="21"/>
    </row>
    <row r="293" spans="1:14" ht="14.25" customHeight="1" x14ac:dyDescent="0.3">
      <c r="A293" s="20" t="s">
        <v>49</v>
      </c>
      <c r="B293" s="21">
        <v>273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1"/>
      <c r="M293" s="24"/>
      <c r="N293" s="21"/>
    </row>
    <row r="294" spans="1:14" ht="14.25" customHeight="1" x14ac:dyDescent="0.3">
      <c r="A294" s="20" t="s">
        <v>49</v>
      </c>
      <c r="B294" s="21">
        <v>274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1"/>
      <c r="M294" s="24"/>
      <c r="N294" s="21"/>
    </row>
    <row r="295" spans="1:14" ht="14.25" customHeight="1" x14ac:dyDescent="0.3">
      <c r="A295" s="20" t="s">
        <v>49</v>
      </c>
      <c r="B295" s="21">
        <v>275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1"/>
      <c r="M295" s="24"/>
      <c r="N295" s="21"/>
    </row>
    <row r="296" spans="1:14" ht="14.25" customHeight="1" x14ac:dyDescent="0.3">
      <c r="A296" s="20" t="s">
        <v>49</v>
      </c>
      <c r="B296" s="21">
        <v>276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1"/>
      <c r="M296" s="24"/>
      <c r="N296" s="21"/>
    </row>
    <row r="297" spans="1:14" ht="14.25" customHeight="1" x14ac:dyDescent="0.3">
      <c r="A297" s="20" t="s">
        <v>49</v>
      </c>
      <c r="B297" s="21">
        <v>277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1"/>
      <c r="M297" s="24"/>
      <c r="N297" s="21"/>
    </row>
    <row r="298" spans="1:14" ht="14.25" customHeight="1" x14ac:dyDescent="0.3">
      <c r="A298" s="20" t="s">
        <v>49</v>
      </c>
      <c r="B298" s="21">
        <v>278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1"/>
      <c r="M298" s="24"/>
      <c r="N298" s="21"/>
    </row>
    <row r="299" spans="1:14" ht="14.25" customHeight="1" x14ac:dyDescent="0.3">
      <c r="A299" s="20" t="s">
        <v>49</v>
      </c>
      <c r="B299" s="21">
        <v>279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1"/>
      <c r="M299" s="24"/>
      <c r="N299" s="21"/>
    </row>
    <row r="300" spans="1:14" ht="14.25" customHeight="1" x14ac:dyDescent="0.3">
      <c r="A300" s="20" t="s">
        <v>49</v>
      </c>
      <c r="B300" s="21">
        <v>280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1"/>
      <c r="M300" s="24"/>
      <c r="N300" s="21"/>
    </row>
    <row r="301" spans="1:14" ht="14.25" customHeight="1" x14ac:dyDescent="0.3">
      <c r="A301" s="20" t="s">
        <v>49</v>
      </c>
      <c r="B301" s="21">
        <v>281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1"/>
      <c r="M301" s="24"/>
      <c r="N301" s="21"/>
    </row>
    <row r="302" spans="1:14" ht="14.25" customHeight="1" x14ac:dyDescent="0.3">
      <c r="A302" s="20" t="s">
        <v>49</v>
      </c>
      <c r="B302" s="21">
        <v>282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1"/>
      <c r="M302" s="24"/>
      <c r="N302" s="21"/>
    </row>
    <row r="303" spans="1:14" ht="14.25" customHeight="1" x14ac:dyDescent="0.3">
      <c r="A303" s="20" t="s">
        <v>49</v>
      </c>
      <c r="B303" s="21">
        <v>283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1"/>
      <c r="M303" s="24"/>
      <c r="N303" s="21"/>
    </row>
    <row r="304" spans="1:14" ht="14.25" customHeight="1" x14ac:dyDescent="0.3">
      <c r="A304" s="20" t="s">
        <v>49</v>
      </c>
      <c r="B304" s="21">
        <v>284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1"/>
      <c r="M304" s="24"/>
      <c r="N304" s="21"/>
    </row>
    <row r="305" spans="1:14" ht="14.25" customHeight="1" x14ac:dyDescent="0.3">
      <c r="A305" s="20" t="s">
        <v>49</v>
      </c>
      <c r="B305" s="21">
        <v>285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1"/>
      <c r="M305" s="24"/>
      <c r="N305" s="21"/>
    </row>
    <row r="306" spans="1:14" ht="14.25" customHeight="1" x14ac:dyDescent="0.3">
      <c r="A306" s="20" t="s">
        <v>49</v>
      </c>
      <c r="B306" s="21">
        <v>286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1"/>
      <c r="M306" s="24"/>
      <c r="N306" s="21"/>
    </row>
    <row r="307" spans="1:14" ht="14.25" customHeight="1" x14ac:dyDescent="0.3">
      <c r="A307" s="20" t="s">
        <v>49</v>
      </c>
      <c r="B307" s="21">
        <v>287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1"/>
      <c r="M307" s="24"/>
      <c r="N307" s="21"/>
    </row>
    <row r="308" spans="1:14" ht="14.25" customHeight="1" x14ac:dyDescent="0.3">
      <c r="A308" s="20" t="s">
        <v>49</v>
      </c>
      <c r="B308" s="21">
        <v>288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1"/>
      <c r="M308" s="24"/>
      <c r="N308" s="21"/>
    </row>
    <row r="309" spans="1:14" ht="14.25" customHeight="1" x14ac:dyDescent="0.3">
      <c r="A309" s="20" t="s">
        <v>49</v>
      </c>
      <c r="B309" s="21">
        <v>289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1"/>
      <c r="M309" s="24"/>
      <c r="N309" s="21"/>
    </row>
    <row r="310" spans="1:14" ht="14.25" customHeight="1" x14ac:dyDescent="0.3">
      <c r="A310" s="20" t="s">
        <v>49</v>
      </c>
      <c r="B310" s="21">
        <v>290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1"/>
      <c r="M310" s="24"/>
      <c r="N310" s="21"/>
    </row>
    <row r="311" spans="1:14" ht="14.25" customHeight="1" x14ac:dyDescent="0.3">
      <c r="A311" s="20" t="s">
        <v>49</v>
      </c>
      <c r="B311" s="21">
        <v>291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1"/>
      <c r="M311" s="24"/>
      <c r="N311" s="21"/>
    </row>
    <row r="312" spans="1:14" ht="14.25" customHeight="1" x14ac:dyDescent="0.3">
      <c r="A312" s="20" t="s">
        <v>49</v>
      </c>
      <c r="B312" s="21">
        <v>292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1"/>
      <c r="M312" s="24"/>
      <c r="N312" s="21"/>
    </row>
    <row r="313" spans="1:14" ht="14.25" customHeight="1" x14ac:dyDescent="0.3">
      <c r="A313" s="20" t="s">
        <v>49</v>
      </c>
      <c r="B313" s="21">
        <v>293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1"/>
      <c r="M313" s="24"/>
      <c r="N313" s="21"/>
    </row>
    <row r="314" spans="1:14" ht="14.25" customHeight="1" x14ac:dyDescent="0.3">
      <c r="A314" s="20" t="s">
        <v>49</v>
      </c>
      <c r="B314" s="21">
        <v>294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1"/>
      <c r="M314" s="24"/>
      <c r="N314" s="21"/>
    </row>
    <row r="315" spans="1:14" ht="14.25" customHeight="1" x14ac:dyDescent="0.3">
      <c r="A315" s="20" t="s">
        <v>49</v>
      </c>
      <c r="B315" s="21">
        <v>295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1"/>
      <c r="M315" s="24"/>
      <c r="N315" s="21"/>
    </row>
    <row r="316" spans="1:14" ht="14.25" customHeight="1" x14ac:dyDescent="0.3">
      <c r="A316" s="20" t="s">
        <v>49</v>
      </c>
      <c r="B316" s="21">
        <v>296</v>
      </c>
      <c r="C316" s="40"/>
      <c r="D316" s="40"/>
      <c r="E316" s="40"/>
      <c r="F316" s="40"/>
      <c r="G316" s="40"/>
      <c r="H316" s="40"/>
      <c r="I316" s="40"/>
      <c r="J316" s="40"/>
      <c r="K316" s="40"/>
      <c r="L316" s="41"/>
      <c r="M316" s="24"/>
      <c r="N316" s="21"/>
    </row>
    <row r="317" spans="1:14" ht="14.25" customHeight="1" x14ac:dyDescent="0.3">
      <c r="A317" s="20" t="s">
        <v>49</v>
      </c>
      <c r="B317" s="21">
        <v>297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1"/>
      <c r="M317" s="24"/>
      <c r="N317" s="21"/>
    </row>
    <row r="318" spans="1:14" ht="14.25" customHeight="1" x14ac:dyDescent="0.3">
      <c r="A318" s="20" t="s">
        <v>49</v>
      </c>
      <c r="B318" s="21">
        <v>298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1"/>
      <c r="M318" s="24"/>
      <c r="N318" s="21"/>
    </row>
    <row r="319" spans="1:14" ht="14.25" customHeight="1" x14ac:dyDescent="0.3">
      <c r="A319" s="20" t="s">
        <v>49</v>
      </c>
      <c r="B319" s="21">
        <v>299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1"/>
      <c r="M319" s="24"/>
      <c r="N319" s="21"/>
    </row>
    <row r="320" spans="1:14" ht="14.25" customHeight="1" x14ac:dyDescent="0.3">
      <c r="A320" s="20" t="s">
        <v>49</v>
      </c>
      <c r="B320" s="21">
        <v>300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1"/>
      <c r="M320" s="24"/>
      <c r="N320" s="21"/>
    </row>
    <row r="321" spans="1:14" ht="14.25" customHeight="1" x14ac:dyDescent="0.3">
      <c r="A321" s="20" t="s">
        <v>49</v>
      </c>
      <c r="B321" s="21">
        <v>301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1"/>
      <c r="M321" s="24"/>
      <c r="N321" s="21"/>
    </row>
    <row r="322" spans="1:14" ht="14.25" customHeight="1" x14ac:dyDescent="0.3">
      <c r="A322" s="20" t="s">
        <v>49</v>
      </c>
      <c r="B322" s="21">
        <v>302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1"/>
      <c r="M322" s="24"/>
      <c r="N322" s="21"/>
    </row>
    <row r="323" spans="1:14" ht="14.25" customHeight="1" x14ac:dyDescent="0.3">
      <c r="A323" s="20" t="s">
        <v>49</v>
      </c>
      <c r="B323" s="21">
        <v>303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1"/>
      <c r="M323" s="24"/>
      <c r="N323" s="21"/>
    </row>
    <row r="324" spans="1:14" ht="14.25" customHeight="1" x14ac:dyDescent="0.3">
      <c r="A324" s="20" t="s">
        <v>49</v>
      </c>
      <c r="B324" s="21">
        <v>304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1"/>
      <c r="M324" s="24"/>
      <c r="N324" s="21"/>
    </row>
    <row r="325" spans="1:14" ht="14.25" customHeight="1" x14ac:dyDescent="0.3">
      <c r="A325" s="20" t="s">
        <v>49</v>
      </c>
      <c r="B325" s="21">
        <v>305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1"/>
      <c r="M325" s="24"/>
      <c r="N325" s="21"/>
    </row>
    <row r="326" spans="1:14" ht="14.25" customHeight="1" x14ac:dyDescent="0.3">
      <c r="A326" s="20" t="s">
        <v>49</v>
      </c>
      <c r="B326" s="21">
        <v>306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1"/>
      <c r="M326" s="24"/>
      <c r="N326" s="21"/>
    </row>
    <row r="327" spans="1:14" ht="14.25" customHeight="1" x14ac:dyDescent="0.3">
      <c r="A327" s="20" t="s">
        <v>49</v>
      </c>
      <c r="B327" s="21">
        <v>307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1"/>
      <c r="M327" s="24"/>
      <c r="N327" s="21"/>
    </row>
    <row r="328" spans="1:14" ht="14.25" customHeight="1" x14ac:dyDescent="0.3">
      <c r="A328" s="20" t="s">
        <v>49</v>
      </c>
      <c r="B328" s="21">
        <v>308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1"/>
      <c r="M328" s="24"/>
      <c r="N328" s="21"/>
    </row>
    <row r="329" spans="1:14" ht="14.25" customHeight="1" x14ac:dyDescent="0.3">
      <c r="A329" s="20" t="s">
        <v>49</v>
      </c>
      <c r="B329" s="21">
        <v>309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1"/>
      <c r="M329" s="24"/>
      <c r="N329" s="21"/>
    </row>
    <row r="330" spans="1:14" ht="14.25" customHeight="1" x14ac:dyDescent="0.3">
      <c r="A330" s="20" t="s">
        <v>49</v>
      </c>
      <c r="B330" s="21">
        <v>310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1"/>
      <c r="M330" s="24"/>
      <c r="N330" s="21"/>
    </row>
    <row r="331" spans="1:14" ht="14.25" customHeight="1" x14ac:dyDescent="0.3">
      <c r="A331" s="20" t="s">
        <v>49</v>
      </c>
      <c r="B331" s="21">
        <v>311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1"/>
      <c r="M331" s="24"/>
      <c r="N331" s="21"/>
    </row>
    <row r="332" spans="1:14" ht="14.25" customHeight="1" x14ac:dyDescent="0.3">
      <c r="A332" s="20" t="s">
        <v>49</v>
      </c>
      <c r="B332" s="21">
        <v>312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1"/>
      <c r="M332" s="24"/>
      <c r="N332" s="21"/>
    </row>
    <row r="333" spans="1:14" ht="14.25" customHeight="1" x14ac:dyDescent="0.3">
      <c r="A333" s="20" t="s">
        <v>49</v>
      </c>
      <c r="B333" s="21">
        <v>313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1"/>
      <c r="M333" s="24"/>
      <c r="N333" s="21"/>
    </row>
    <row r="334" spans="1:14" ht="14.25" customHeight="1" x14ac:dyDescent="0.3">
      <c r="A334" s="20" t="s">
        <v>49</v>
      </c>
      <c r="B334" s="21">
        <v>314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1"/>
      <c r="M334" s="24"/>
      <c r="N334" s="21"/>
    </row>
    <row r="335" spans="1:14" ht="14.25" customHeight="1" x14ac:dyDescent="0.3">
      <c r="A335" s="20" t="s">
        <v>49</v>
      </c>
      <c r="B335" s="21">
        <v>315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1"/>
      <c r="M335" s="24"/>
      <c r="N335" s="21"/>
    </row>
    <row r="336" spans="1:14" ht="14.25" customHeight="1" x14ac:dyDescent="0.3">
      <c r="A336" s="20" t="s">
        <v>49</v>
      </c>
      <c r="B336" s="21">
        <v>316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1"/>
      <c r="M336" s="24"/>
      <c r="N336" s="21"/>
    </row>
    <row r="337" spans="1:14" ht="14.25" customHeight="1" x14ac:dyDescent="0.3">
      <c r="A337" s="20" t="s">
        <v>49</v>
      </c>
      <c r="B337" s="21">
        <v>317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1"/>
      <c r="M337" s="24"/>
      <c r="N337" s="21"/>
    </row>
    <row r="338" spans="1:14" ht="14.25" customHeight="1" x14ac:dyDescent="0.3">
      <c r="A338" s="20" t="s">
        <v>49</v>
      </c>
      <c r="B338" s="21">
        <v>318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1"/>
      <c r="M338" s="24"/>
      <c r="N338" s="21"/>
    </row>
    <row r="339" spans="1:14" ht="14.25" customHeight="1" x14ac:dyDescent="0.3">
      <c r="A339" s="20" t="s">
        <v>49</v>
      </c>
      <c r="B339" s="21">
        <v>319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1"/>
      <c r="M339" s="24"/>
      <c r="N339" s="21"/>
    </row>
    <row r="340" spans="1:14" ht="14.25" customHeight="1" x14ac:dyDescent="0.3">
      <c r="A340" s="20" t="s">
        <v>49</v>
      </c>
      <c r="B340" s="21">
        <v>320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1"/>
      <c r="M340" s="24"/>
      <c r="N340" s="21"/>
    </row>
    <row r="341" spans="1:14" ht="14.25" customHeight="1" x14ac:dyDescent="0.3">
      <c r="A341" s="20" t="s">
        <v>49</v>
      </c>
      <c r="B341" s="21">
        <v>321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1"/>
      <c r="M341" s="24"/>
      <c r="N341" s="21"/>
    </row>
    <row r="342" spans="1:14" ht="14.25" customHeight="1" x14ac:dyDescent="0.3">
      <c r="A342" s="20" t="s">
        <v>49</v>
      </c>
      <c r="B342" s="21">
        <v>322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1"/>
      <c r="M342" s="24"/>
      <c r="N342" s="21"/>
    </row>
    <row r="343" spans="1:14" ht="14.25" customHeight="1" x14ac:dyDescent="0.3">
      <c r="A343" s="20" t="s">
        <v>49</v>
      </c>
      <c r="B343" s="21">
        <v>323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1"/>
      <c r="M343" s="24"/>
      <c r="N343" s="21"/>
    </row>
    <row r="344" spans="1:14" ht="14.25" customHeight="1" x14ac:dyDescent="0.3">
      <c r="A344" s="20" t="s">
        <v>49</v>
      </c>
      <c r="B344" s="21">
        <v>324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1"/>
      <c r="M344" s="24"/>
      <c r="N344" s="21"/>
    </row>
    <row r="345" spans="1:14" ht="14.25" customHeight="1" x14ac:dyDescent="0.3">
      <c r="A345" s="20" t="s">
        <v>49</v>
      </c>
      <c r="B345" s="21">
        <v>325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1"/>
      <c r="M345" s="24"/>
      <c r="N345" s="21"/>
    </row>
    <row r="346" spans="1:14" ht="14.25" customHeight="1" x14ac:dyDescent="0.3">
      <c r="A346" s="20" t="s">
        <v>49</v>
      </c>
      <c r="B346" s="21">
        <v>326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1"/>
      <c r="M346" s="24"/>
      <c r="N346" s="21"/>
    </row>
    <row r="347" spans="1:14" ht="14.25" customHeight="1" x14ac:dyDescent="0.3">
      <c r="A347" s="20" t="s">
        <v>49</v>
      </c>
      <c r="B347" s="21">
        <v>327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1"/>
      <c r="M347" s="24"/>
      <c r="N347" s="21"/>
    </row>
    <row r="348" spans="1:14" ht="14.25" customHeight="1" x14ac:dyDescent="0.3">
      <c r="A348" s="20" t="s">
        <v>49</v>
      </c>
      <c r="B348" s="21">
        <v>328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1"/>
      <c r="M348" s="24"/>
      <c r="N348" s="21"/>
    </row>
    <row r="349" spans="1:14" ht="14.25" customHeight="1" x14ac:dyDescent="0.3">
      <c r="A349" s="20" t="s">
        <v>49</v>
      </c>
      <c r="B349" s="21">
        <v>329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1"/>
      <c r="M349" s="24"/>
      <c r="N349" s="21"/>
    </row>
    <row r="350" spans="1:14" ht="14.25" customHeight="1" x14ac:dyDescent="0.3">
      <c r="A350" s="20" t="s">
        <v>49</v>
      </c>
      <c r="B350" s="21">
        <v>330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1"/>
      <c r="M350" s="24"/>
      <c r="N350" s="21"/>
    </row>
    <row r="351" spans="1:14" ht="14.25" customHeight="1" x14ac:dyDescent="0.3">
      <c r="A351" s="20" t="s">
        <v>49</v>
      </c>
      <c r="B351" s="21">
        <v>331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1"/>
      <c r="M351" s="24"/>
      <c r="N351" s="21"/>
    </row>
    <row r="352" spans="1:14" ht="14.25" customHeight="1" x14ac:dyDescent="0.3">
      <c r="A352" s="20" t="s">
        <v>49</v>
      </c>
      <c r="B352" s="21">
        <v>332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1"/>
      <c r="M352" s="24"/>
      <c r="N352" s="21"/>
    </row>
    <row r="353" spans="1:14" ht="14.25" customHeight="1" x14ac:dyDescent="0.3">
      <c r="A353" s="20" t="s">
        <v>49</v>
      </c>
      <c r="B353" s="21">
        <v>333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1"/>
      <c r="M353" s="24"/>
      <c r="N353" s="21"/>
    </row>
    <row r="354" spans="1:14" ht="14.25" customHeight="1" x14ac:dyDescent="0.3">
      <c r="A354" s="20" t="s">
        <v>49</v>
      </c>
      <c r="B354" s="21">
        <v>334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1"/>
      <c r="M354" s="24"/>
      <c r="N354" s="21"/>
    </row>
    <row r="355" spans="1:14" ht="14.25" customHeight="1" x14ac:dyDescent="0.3">
      <c r="A355" s="20" t="s">
        <v>49</v>
      </c>
      <c r="B355" s="21">
        <v>335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1"/>
      <c r="M355" s="24"/>
      <c r="N355" s="21"/>
    </row>
    <row r="356" spans="1:14" ht="14.25" customHeight="1" x14ac:dyDescent="0.3">
      <c r="A356" s="20" t="s">
        <v>49</v>
      </c>
      <c r="B356" s="21">
        <v>336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1"/>
      <c r="M356" s="24"/>
      <c r="N356" s="21"/>
    </row>
    <row r="357" spans="1:14" ht="14.25" customHeight="1" x14ac:dyDescent="0.3">
      <c r="A357" s="20" t="s">
        <v>49</v>
      </c>
      <c r="B357" s="21">
        <v>337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1"/>
      <c r="M357" s="24"/>
      <c r="N357" s="21"/>
    </row>
    <row r="358" spans="1:14" ht="14.25" customHeight="1" x14ac:dyDescent="0.3">
      <c r="A358" s="20" t="s">
        <v>49</v>
      </c>
      <c r="B358" s="21">
        <v>338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1"/>
      <c r="M358" s="24"/>
      <c r="N358" s="21"/>
    </row>
    <row r="359" spans="1:14" ht="14.25" customHeight="1" x14ac:dyDescent="0.3">
      <c r="A359" s="20" t="s">
        <v>49</v>
      </c>
      <c r="B359" s="21">
        <v>339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1"/>
      <c r="M359" s="24"/>
      <c r="N359" s="21"/>
    </row>
    <row r="360" spans="1:14" ht="14.25" customHeight="1" x14ac:dyDescent="0.3">
      <c r="A360" s="20" t="s">
        <v>49</v>
      </c>
      <c r="B360" s="21">
        <v>340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1"/>
      <c r="M360" s="24"/>
      <c r="N360" s="21"/>
    </row>
    <row r="361" spans="1:14" ht="14.25" customHeight="1" x14ac:dyDescent="0.3">
      <c r="A361" s="20" t="s">
        <v>49</v>
      </c>
      <c r="B361" s="21">
        <v>341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1"/>
      <c r="M361" s="24"/>
      <c r="N361" s="21"/>
    </row>
    <row r="362" spans="1:14" ht="14.25" customHeight="1" x14ac:dyDescent="0.3">
      <c r="A362" s="20" t="s">
        <v>49</v>
      </c>
      <c r="B362" s="21">
        <v>342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1"/>
      <c r="M362" s="24"/>
      <c r="N362" s="21"/>
    </row>
    <row r="363" spans="1:14" ht="14.25" customHeight="1" x14ac:dyDescent="0.3">
      <c r="A363" s="20" t="s">
        <v>49</v>
      </c>
      <c r="B363" s="21">
        <v>343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1"/>
      <c r="M363" s="24"/>
      <c r="N363" s="21"/>
    </row>
    <row r="364" spans="1:14" ht="14.25" customHeight="1" x14ac:dyDescent="0.3">
      <c r="A364" s="20" t="s">
        <v>49</v>
      </c>
      <c r="B364" s="21">
        <v>344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1"/>
      <c r="M364" s="24"/>
      <c r="N364" s="21"/>
    </row>
    <row r="365" spans="1:14" ht="14.25" customHeight="1" x14ac:dyDescent="0.3">
      <c r="A365" s="20" t="s">
        <v>49</v>
      </c>
      <c r="B365" s="21">
        <v>345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1"/>
      <c r="M365" s="24"/>
      <c r="N365" s="21"/>
    </row>
    <row r="366" spans="1:14" ht="14.25" customHeight="1" x14ac:dyDescent="0.3">
      <c r="A366" s="20" t="s">
        <v>49</v>
      </c>
      <c r="B366" s="21">
        <v>346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1"/>
      <c r="M366" s="24"/>
      <c r="N366" s="21"/>
    </row>
    <row r="367" spans="1:14" ht="14.25" customHeight="1" x14ac:dyDescent="0.3">
      <c r="A367" s="20" t="s">
        <v>49</v>
      </c>
      <c r="B367" s="21">
        <v>347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1"/>
      <c r="M367" s="24"/>
      <c r="N367" s="21"/>
    </row>
    <row r="368" spans="1:14" ht="14.25" customHeight="1" x14ac:dyDescent="0.3">
      <c r="A368" s="20" t="s">
        <v>49</v>
      </c>
      <c r="B368" s="21">
        <v>348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1"/>
      <c r="M368" s="24"/>
      <c r="N368" s="21"/>
    </row>
    <row r="369" spans="1:14" ht="14.25" customHeight="1" x14ac:dyDescent="0.3">
      <c r="A369" s="20" t="s">
        <v>49</v>
      </c>
      <c r="B369" s="21">
        <v>349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1"/>
      <c r="M369" s="24"/>
      <c r="N369" s="21"/>
    </row>
    <row r="370" spans="1:14" ht="14.25" customHeight="1" x14ac:dyDescent="0.3">
      <c r="A370" s="20" t="s">
        <v>49</v>
      </c>
      <c r="B370" s="21">
        <v>350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1"/>
      <c r="M370" s="24"/>
      <c r="N370" s="21"/>
    </row>
    <row r="371" spans="1:14" ht="14.25" customHeight="1" x14ac:dyDescent="0.3">
      <c r="A371" s="20" t="s">
        <v>49</v>
      </c>
      <c r="B371" s="21">
        <v>351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1"/>
      <c r="M371" s="24"/>
      <c r="N371" s="21"/>
    </row>
    <row r="372" spans="1:14" ht="14.25" customHeight="1" x14ac:dyDescent="0.3">
      <c r="A372" s="20" t="s">
        <v>49</v>
      </c>
      <c r="B372" s="21">
        <v>352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1"/>
      <c r="M372" s="24"/>
      <c r="N372" s="21"/>
    </row>
    <row r="373" spans="1:14" ht="14.25" customHeight="1" x14ac:dyDescent="0.3">
      <c r="A373" s="20" t="s">
        <v>49</v>
      </c>
      <c r="B373" s="21">
        <v>353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1"/>
      <c r="M373" s="24"/>
      <c r="N373" s="21"/>
    </row>
    <row r="374" spans="1:14" ht="14.25" customHeight="1" x14ac:dyDescent="0.3">
      <c r="A374" s="20" t="s">
        <v>49</v>
      </c>
      <c r="B374" s="21">
        <v>354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1"/>
      <c r="M374" s="24"/>
      <c r="N374" s="21"/>
    </row>
    <row r="375" spans="1:14" ht="14.25" customHeight="1" x14ac:dyDescent="0.3">
      <c r="A375" s="20" t="s">
        <v>49</v>
      </c>
      <c r="B375" s="21">
        <v>355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1"/>
      <c r="M375" s="24"/>
      <c r="N375" s="21"/>
    </row>
    <row r="376" spans="1:14" ht="14.25" customHeight="1" x14ac:dyDescent="0.3">
      <c r="A376" s="20" t="s">
        <v>49</v>
      </c>
      <c r="B376" s="21">
        <v>356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1"/>
      <c r="M376" s="24"/>
      <c r="N376" s="21"/>
    </row>
    <row r="377" spans="1:14" ht="14.25" customHeight="1" x14ac:dyDescent="0.3">
      <c r="A377" s="20" t="s">
        <v>49</v>
      </c>
      <c r="B377" s="21">
        <v>357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1"/>
      <c r="M377" s="24"/>
      <c r="N377" s="21"/>
    </row>
    <row r="378" spans="1:14" ht="14.25" customHeight="1" x14ac:dyDescent="0.3">
      <c r="A378" s="20" t="s">
        <v>49</v>
      </c>
      <c r="B378" s="21">
        <v>358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1"/>
      <c r="M378" s="24"/>
      <c r="N378" s="21"/>
    </row>
    <row r="379" spans="1:14" ht="14.25" customHeight="1" x14ac:dyDescent="0.3">
      <c r="A379" s="20" t="s">
        <v>49</v>
      </c>
      <c r="B379" s="21">
        <v>359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1"/>
      <c r="M379" s="24"/>
      <c r="N379" s="21"/>
    </row>
    <row r="380" spans="1:14" ht="14.25" customHeight="1" x14ac:dyDescent="0.3">
      <c r="A380" s="20" t="s">
        <v>49</v>
      </c>
      <c r="B380" s="21">
        <v>360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1"/>
      <c r="M380" s="24"/>
      <c r="N380" s="21"/>
    </row>
    <row r="381" spans="1:14" ht="14.25" customHeight="1" x14ac:dyDescent="0.3">
      <c r="A381" s="20" t="s">
        <v>49</v>
      </c>
      <c r="B381" s="21">
        <v>361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1"/>
      <c r="M381" s="24"/>
      <c r="N381" s="21"/>
    </row>
    <row r="382" spans="1:14" ht="14.25" customHeight="1" x14ac:dyDescent="0.3">
      <c r="A382" s="20" t="s">
        <v>49</v>
      </c>
      <c r="B382" s="21">
        <v>362</v>
      </c>
      <c r="C382" s="40"/>
      <c r="D382" s="40"/>
      <c r="E382" s="40"/>
      <c r="F382" s="40"/>
      <c r="G382" s="40"/>
      <c r="H382" s="40"/>
      <c r="I382" s="40"/>
      <c r="J382" s="40"/>
      <c r="K382" s="40"/>
      <c r="L382" s="41"/>
      <c r="M382" s="24"/>
      <c r="N382" s="21"/>
    </row>
    <row r="383" spans="1:14" ht="14.25" customHeight="1" x14ac:dyDescent="0.3">
      <c r="A383" s="20" t="s">
        <v>49</v>
      </c>
      <c r="B383" s="21">
        <v>363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1"/>
      <c r="M383" s="24"/>
      <c r="N383" s="21"/>
    </row>
    <row r="384" spans="1:14" ht="14.25" customHeight="1" x14ac:dyDescent="0.3">
      <c r="A384" s="20" t="s">
        <v>49</v>
      </c>
      <c r="B384" s="21">
        <v>364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1"/>
      <c r="M384" s="24"/>
      <c r="N384" s="21"/>
    </row>
    <row r="385" spans="1:14" ht="14.25" customHeight="1" x14ac:dyDescent="0.3">
      <c r="A385" s="20" t="s">
        <v>49</v>
      </c>
      <c r="B385" s="21">
        <v>365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1"/>
      <c r="M385" s="24"/>
      <c r="N385" s="21"/>
    </row>
    <row r="386" spans="1:14" ht="14.25" customHeight="1" x14ac:dyDescent="0.3">
      <c r="A386" s="20" t="s">
        <v>49</v>
      </c>
      <c r="B386" s="21">
        <v>366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1"/>
      <c r="M386" s="24"/>
      <c r="N386" s="21"/>
    </row>
    <row r="387" spans="1:14" ht="14.25" customHeight="1" x14ac:dyDescent="0.3">
      <c r="A387" s="20" t="s">
        <v>49</v>
      </c>
      <c r="B387" s="21">
        <v>367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1"/>
      <c r="M387" s="24"/>
      <c r="N387" s="21"/>
    </row>
    <row r="388" spans="1:14" ht="14.25" customHeight="1" x14ac:dyDescent="0.3">
      <c r="A388" s="20" t="s">
        <v>49</v>
      </c>
      <c r="B388" s="21">
        <v>368</v>
      </c>
      <c r="C388" s="40"/>
      <c r="D388" s="40"/>
      <c r="E388" s="40"/>
      <c r="F388" s="40"/>
      <c r="G388" s="40"/>
      <c r="H388" s="40"/>
      <c r="I388" s="40"/>
      <c r="J388" s="40"/>
      <c r="K388" s="40"/>
      <c r="L388" s="41"/>
      <c r="M388" s="24"/>
      <c r="N388" s="21"/>
    </row>
    <row r="389" spans="1:14" ht="14.25" customHeight="1" x14ac:dyDescent="0.3">
      <c r="A389" s="20" t="s">
        <v>49</v>
      </c>
      <c r="B389" s="21">
        <v>369</v>
      </c>
      <c r="C389" s="40"/>
      <c r="D389" s="40"/>
      <c r="E389" s="40"/>
      <c r="F389" s="40"/>
      <c r="G389" s="40"/>
      <c r="H389" s="40"/>
      <c r="I389" s="40"/>
      <c r="J389" s="40"/>
      <c r="K389" s="40"/>
      <c r="L389" s="41"/>
      <c r="M389" s="24"/>
      <c r="N389" s="21"/>
    </row>
    <row r="390" spans="1:14" ht="14.25" customHeight="1" x14ac:dyDescent="0.3">
      <c r="A390" s="20" t="s">
        <v>49</v>
      </c>
      <c r="B390" s="21">
        <v>370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1"/>
      <c r="M390" s="24"/>
      <c r="N390" s="21"/>
    </row>
    <row r="391" spans="1:14" ht="14.25" customHeight="1" x14ac:dyDescent="0.3">
      <c r="A391" s="20" t="s">
        <v>49</v>
      </c>
      <c r="B391" s="21">
        <v>371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1"/>
      <c r="M391" s="24"/>
      <c r="N391" s="21"/>
    </row>
    <row r="392" spans="1:14" ht="14.25" customHeight="1" x14ac:dyDescent="0.3">
      <c r="A392" s="20" t="s">
        <v>49</v>
      </c>
      <c r="B392" s="21">
        <v>372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1"/>
      <c r="M392" s="24"/>
      <c r="N392" s="21"/>
    </row>
    <row r="393" spans="1:14" ht="14.25" customHeight="1" x14ac:dyDescent="0.3">
      <c r="A393" s="20" t="s">
        <v>49</v>
      </c>
      <c r="B393" s="21">
        <v>373</v>
      </c>
      <c r="C393" s="40"/>
      <c r="D393" s="40"/>
      <c r="E393" s="40"/>
      <c r="F393" s="40"/>
      <c r="G393" s="40"/>
      <c r="H393" s="40"/>
      <c r="I393" s="40"/>
      <c r="J393" s="40"/>
      <c r="K393" s="40"/>
      <c r="L393" s="41"/>
      <c r="M393" s="24"/>
      <c r="N393" s="21"/>
    </row>
    <row r="394" spans="1:14" ht="14.25" customHeight="1" x14ac:dyDescent="0.3">
      <c r="A394" s="20" t="s">
        <v>49</v>
      </c>
      <c r="B394" s="21">
        <v>374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1"/>
      <c r="M394" s="24"/>
      <c r="N394" s="21"/>
    </row>
    <row r="395" spans="1:14" ht="14.25" customHeight="1" x14ac:dyDescent="0.3">
      <c r="A395" s="20" t="s">
        <v>49</v>
      </c>
      <c r="B395" s="21">
        <v>375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1"/>
      <c r="M395" s="24"/>
      <c r="N395" s="21"/>
    </row>
    <row r="396" spans="1:14" ht="14.25" customHeight="1" x14ac:dyDescent="0.3">
      <c r="A396" s="20" t="s">
        <v>49</v>
      </c>
      <c r="B396" s="21">
        <v>376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41"/>
      <c r="M396" s="24"/>
      <c r="N396" s="21"/>
    </row>
    <row r="397" spans="1:14" ht="14.25" customHeight="1" x14ac:dyDescent="0.3">
      <c r="A397" s="20" t="s">
        <v>49</v>
      </c>
      <c r="B397" s="21">
        <v>377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1"/>
      <c r="M397" s="24"/>
      <c r="N397" s="21"/>
    </row>
    <row r="398" spans="1:14" ht="14.25" customHeight="1" x14ac:dyDescent="0.3">
      <c r="A398" s="20" t="s">
        <v>49</v>
      </c>
      <c r="B398" s="21">
        <v>378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1"/>
      <c r="M398" s="24"/>
      <c r="N398" s="21"/>
    </row>
    <row r="399" spans="1:14" ht="14.25" customHeight="1" x14ac:dyDescent="0.3">
      <c r="A399" s="20" t="s">
        <v>49</v>
      </c>
      <c r="B399" s="21">
        <v>379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1"/>
      <c r="M399" s="24"/>
      <c r="N399" s="21"/>
    </row>
    <row r="400" spans="1:14" ht="14.25" customHeight="1" x14ac:dyDescent="0.3">
      <c r="A400" s="20" t="s">
        <v>49</v>
      </c>
      <c r="B400" s="21">
        <v>380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1"/>
      <c r="M400" s="24"/>
      <c r="N400" s="21"/>
    </row>
    <row r="401" spans="1:14" ht="14.25" customHeight="1" x14ac:dyDescent="0.3">
      <c r="A401" s="20" t="s">
        <v>49</v>
      </c>
      <c r="B401" s="21">
        <v>381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1"/>
      <c r="M401" s="24"/>
      <c r="N401" s="21"/>
    </row>
    <row r="402" spans="1:14" ht="14.25" customHeight="1" x14ac:dyDescent="0.3">
      <c r="A402" s="20" t="s">
        <v>49</v>
      </c>
      <c r="B402" s="21">
        <v>382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1"/>
      <c r="M402" s="24"/>
      <c r="N402" s="21"/>
    </row>
    <row r="403" spans="1:14" ht="14.25" customHeight="1" x14ac:dyDescent="0.3">
      <c r="A403" s="20" t="s">
        <v>49</v>
      </c>
      <c r="B403" s="21">
        <v>383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1"/>
      <c r="M403" s="24"/>
      <c r="N403" s="21"/>
    </row>
    <row r="404" spans="1:14" ht="14.25" customHeight="1" x14ac:dyDescent="0.3">
      <c r="A404" s="20" t="s">
        <v>49</v>
      </c>
      <c r="B404" s="21">
        <v>384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1"/>
      <c r="M404" s="24"/>
      <c r="N404" s="21"/>
    </row>
    <row r="405" spans="1:14" ht="14.25" customHeight="1" x14ac:dyDescent="0.3">
      <c r="A405" s="20" t="s">
        <v>49</v>
      </c>
      <c r="B405" s="21">
        <v>385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1"/>
      <c r="M405" s="24"/>
      <c r="N405" s="21"/>
    </row>
    <row r="406" spans="1:14" ht="14.25" customHeight="1" x14ac:dyDescent="0.3">
      <c r="A406" s="20" t="s">
        <v>49</v>
      </c>
      <c r="B406" s="21">
        <v>386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1"/>
      <c r="M406" s="24"/>
      <c r="N406" s="21"/>
    </row>
    <row r="407" spans="1:14" ht="14.25" customHeight="1" x14ac:dyDescent="0.3">
      <c r="A407" s="20" t="s">
        <v>49</v>
      </c>
      <c r="B407" s="21">
        <v>387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1"/>
      <c r="M407" s="24"/>
      <c r="N407" s="21"/>
    </row>
    <row r="408" spans="1:14" ht="14.25" customHeight="1" x14ac:dyDescent="0.3">
      <c r="A408" s="20" t="s">
        <v>49</v>
      </c>
      <c r="B408" s="21">
        <v>388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1"/>
      <c r="M408" s="24"/>
      <c r="N408" s="21"/>
    </row>
    <row r="409" spans="1:14" ht="14.25" customHeight="1" x14ac:dyDescent="0.3">
      <c r="A409" s="20" t="s">
        <v>49</v>
      </c>
      <c r="B409" s="21">
        <v>389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1"/>
      <c r="M409" s="24"/>
      <c r="N409" s="21"/>
    </row>
    <row r="410" spans="1:14" ht="14.25" customHeight="1" x14ac:dyDescent="0.3">
      <c r="A410" s="20" t="s">
        <v>49</v>
      </c>
      <c r="B410" s="21">
        <v>390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1"/>
      <c r="M410" s="24"/>
      <c r="N410" s="21"/>
    </row>
    <row r="411" spans="1:14" ht="14.25" customHeight="1" x14ac:dyDescent="0.3">
      <c r="A411" s="20" t="s">
        <v>49</v>
      </c>
      <c r="B411" s="21">
        <v>391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1"/>
      <c r="M411" s="24"/>
      <c r="N411" s="21"/>
    </row>
    <row r="412" spans="1:14" ht="14.25" customHeight="1" x14ac:dyDescent="0.3">
      <c r="A412" s="20" t="s">
        <v>49</v>
      </c>
      <c r="B412" s="21">
        <v>392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41"/>
      <c r="M412" s="24"/>
      <c r="N412" s="21"/>
    </row>
    <row r="413" spans="1:14" ht="14.25" customHeight="1" x14ac:dyDescent="0.3">
      <c r="A413" s="20" t="s">
        <v>49</v>
      </c>
      <c r="B413" s="21">
        <v>393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1"/>
      <c r="M413" s="24"/>
      <c r="N413" s="21"/>
    </row>
    <row r="414" spans="1:14" ht="14.25" customHeight="1" x14ac:dyDescent="0.3">
      <c r="A414" s="20" t="s">
        <v>49</v>
      </c>
      <c r="B414" s="21">
        <v>394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1"/>
      <c r="M414" s="24"/>
      <c r="N414" s="21"/>
    </row>
    <row r="415" spans="1:14" ht="14.25" customHeight="1" x14ac:dyDescent="0.3">
      <c r="A415" s="20" t="s">
        <v>49</v>
      </c>
      <c r="B415" s="21">
        <v>395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1"/>
      <c r="M415" s="24"/>
      <c r="N415" s="21"/>
    </row>
    <row r="416" spans="1:14" ht="14.25" customHeight="1" x14ac:dyDescent="0.3">
      <c r="A416" s="20" t="s">
        <v>49</v>
      </c>
      <c r="B416" s="21">
        <v>396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1"/>
      <c r="M416" s="24"/>
      <c r="N416" s="21"/>
    </row>
    <row r="417" spans="1:14" ht="14.25" customHeight="1" x14ac:dyDescent="0.3">
      <c r="A417" s="20" t="s">
        <v>49</v>
      </c>
      <c r="B417" s="21">
        <v>397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1"/>
      <c r="M417" s="24"/>
      <c r="N417" s="21"/>
    </row>
    <row r="418" spans="1:14" ht="14.25" customHeight="1" x14ac:dyDescent="0.3">
      <c r="A418" s="20" t="s">
        <v>49</v>
      </c>
      <c r="B418" s="21">
        <v>398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1"/>
      <c r="M418" s="24"/>
      <c r="N418" s="21"/>
    </row>
    <row r="419" spans="1:14" ht="14.25" customHeight="1" x14ac:dyDescent="0.3">
      <c r="A419" s="20" t="s">
        <v>49</v>
      </c>
      <c r="B419" s="21">
        <v>399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1"/>
      <c r="M419" s="24"/>
      <c r="N419" s="21"/>
    </row>
    <row r="420" spans="1:14" ht="14.25" customHeight="1" x14ac:dyDescent="0.3">
      <c r="A420" s="20" t="s">
        <v>49</v>
      </c>
      <c r="B420" s="21">
        <v>400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1"/>
      <c r="M420" s="24"/>
      <c r="N420" s="21"/>
    </row>
    <row r="421" spans="1:14" ht="14.25" customHeight="1" x14ac:dyDescent="0.3">
      <c r="A421" s="20" t="s">
        <v>49</v>
      </c>
      <c r="B421" s="21">
        <v>401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1"/>
      <c r="M421" s="24"/>
      <c r="N421" s="21"/>
    </row>
    <row r="422" spans="1:14" ht="14.25" customHeight="1" x14ac:dyDescent="0.3">
      <c r="A422" s="20" t="s">
        <v>49</v>
      </c>
      <c r="B422" s="21">
        <v>402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1"/>
      <c r="M422" s="24"/>
      <c r="N422" s="21"/>
    </row>
    <row r="423" spans="1:14" ht="14.25" customHeight="1" x14ac:dyDescent="0.3">
      <c r="A423" s="20" t="s">
        <v>49</v>
      </c>
      <c r="B423" s="21">
        <v>403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1"/>
      <c r="M423" s="24"/>
      <c r="N423" s="21"/>
    </row>
    <row r="424" spans="1:14" ht="14.25" customHeight="1" x14ac:dyDescent="0.3">
      <c r="A424" s="20" t="s">
        <v>49</v>
      </c>
      <c r="B424" s="21">
        <v>404</v>
      </c>
      <c r="C424" s="40"/>
      <c r="D424" s="40"/>
      <c r="E424" s="40"/>
      <c r="F424" s="40"/>
      <c r="G424" s="40"/>
      <c r="H424" s="40"/>
      <c r="I424" s="40"/>
      <c r="J424" s="40"/>
      <c r="K424" s="40"/>
      <c r="L424" s="41"/>
      <c r="M424" s="24"/>
      <c r="N424" s="21"/>
    </row>
    <row r="425" spans="1:14" ht="14.25" customHeight="1" x14ac:dyDescent="0.3">
      <c r="A425" s="20" t="s">
        <v>49</v>
      </c>
      <c r="B425" s="21">
        <v>405</v>
      </c>
      <c r="C425" s="40"/>
      <c r="D425" s="40"/>
      <c r="E425" s="40"/>
      <c r="F425" s="40"/>
      <c r="G425" s="40"/>
      <c r="H425" s="40"/>
      <c r="I425" s="40"/>
      <c r="J425" s="40"/>
      <c r="K425" s="40"/>
      <c r="L425" s="41"/>
      <c r="M425" s="24"/>
      <c r="N425" s="21"/>
    </row>
    <row r="426" spans="1:14" ht="14.25" customHeight="1" x14ac:dyDescent="0.3">
      <c r="A426" s="20" t="s">
        <v>49</v>
      </c>
      <c r="B426" s="21">
        <v>406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1"/>
      <c r="M426" s="24"/>
      <c r="N426" s="21"/>
    </row>
    <row r="427" spans="1:14" ht="14.25" customHeight="1" x14ac:dyDescent="0.3">
      <c r="A427" s="20" t="s">
        <v>49</v>
      </c>
      <c r="B427" s="21">
        <v>407</v>
      </c>
      <c r="C427" s="40"/>
      <c r="D427" s="40"/>
      <c r="E427" s="40"/>
      <c r="F427" s="40"/>
      <c r="G427" s="40"/>
      <c r="H427" s="40"/>
      <c r="I427" s="40"/>
      <c r="J427" s="40"/>
      <c r="K427" s="40"/>
      <c r="L427" s="41"/>
      <c r="M427" s="24"/>
      <c r="N427" s="21"/>
    </row>
    <row r="428" spans="1:14" ht="14.25" customHeight="1" x14ac:dyDescent="0.3">
      <c r="A428" s="20" t="s">
        <v>49</v>
      </c>
      <c r="B428" s="21">
        <v>408</v>
      </c>
      <c r="C428" s="40"/>
      <c r="D428" s="40"/>
      <c r="E428" s="40"/>
      <c r="F428" s="40"/>
      <c r="G428" s="40"/>
      <c r="H428" s="40"/>
      <c r="I428" s="40"/>
      <c r="J428" s="40"/>
      <c r="K428" s="40"/>
      <c r="L428" s="41"/>
      <c r="M428" s="24"/>
      <c r="N428" s="21"/>
    </row>
    <row r="429" spans="1:14" ht="14.25" customHeight="1" x14ac:dyDescent="0.3">
      <c r="A429" s="20" t="s">
        <v>49</v>
      </c>
      <c r="B429" s="21">
        <v>409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1"/>
      <c r="M429" s="24"/>
      <c r="N429" s="21"/>
    </row>
    <row r="430" spans="1:14" ht="14.25" customHeight="1" x14ac:dyDescent="0.3">
      <c r="A430" s="20" t="s">
        <v>49</v>
      </c>
      <c r="B430" s="21">
        <v>410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1"/>
      <c r="M430" s="24"/>
      <c r="N430" s="21"/>
    </row>
    <row r="431" spans="1:14" ht="14.25" customHeight="1" x14ac:dyDescent="0.3">
      <c r="A431" s="20" t="s">
        <v>49</v>
      </c>
      <c r="B431" s="21">
        <v>411</v>
      </c>
      <c r="C431" s="40"/>
      <c r="D431" s="40"/>
      <c r="E431" s="40"/>
      <c r="F431" s="40"/>
      <c r="G431" s="40"/>
      <c r="H431" s="40"/>
      <c r="I431" s="40"/>
      <c r="J431" s="40"/>
      <c r="K431" s="40"/>
      <c r="L431" s="41"/>
      <c r="M431" s="24"/>
      <c r="N431" s="21"/>
    </row>
    <row r="432" spans="1:14" ht="14.25" customHeight="1" x14ac:dyDescent="0.3">
      <c r="A432" s="20" t="s">
        <v>49</v>
      </c>
      <c r="B432" s="21">
        <v>412</v>
      </c>
      <c r="C432" s="40"/>
      <c r="D432" s="40"/>
      <c r="E432" s="40"/>
      <c r="F432" s="40"/>
      <c r="G432" s="40"/>
      <c r="H432" s="40"/>
      <c r="I432" s="40"/>
      <c r="J432" s="40"/>
      <c r="K432" s="40"/>
      <c r="L432" s="41"/>
      <c r="M432" s="24"/>
      <c r="N432" s="21"/>
    </row>
    <row r="433" spans="1:14" ht="14.25" customHeight="1" x14ac:dyDescent="0.3">
      <c r="A433" s="20" t="s">
        <v>49</v>
      </c>
      <c r="B433" s="21">
        <v>413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1"/>
      <c r="M433" s="24"/>
      <c r="N433" s="21"/>
    </row>
    <row r="434" spans="1:14" ht="14.25" customHeight="1" x14ac:dyDescent="0.3">
      <c r="A434" s="20" t="s">
        <v>49</v>
      </c>
      <c r="B434" s="21">
        <v>414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1"/>
      <c r="M434" s="24"/>
      <c r="N434" s="21"/>
    </row>
    <row r="435" spans="1:14" ht="14.25" customHeight="1" x14ac:dyDescent="0.3">
      <c r="A435" s="20" t="s">
        <v>49</v>
      </c>
      <c r="B435" s="21">
        <v>415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1"/>
      <c r="M435" s="24"/>
      <c r="N435" s="21"/>
    </row>
    <row r="436" spans="1:14" ht="14.25" customHeight="1" x14ac:dyDescent="0.3">
      <c r="A436" s="20" t="s">
        <v>49</v>
      </c>
      <c r="B436" s="21">
        <v>416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1"/>
      <c r="M436" s="24"/>
      <c r="N436" s="21"/>
    </row>
    <row r="437" spans="1:14" ht="14.25" customHeight="1" x14ac:dyDescent="0.3">
      <c r="A437" s="20" t="s">
        <v>49</v>
      </c>
      <c r="B437" s="21">
        <v>417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41"/>
      <c r="M437" s="24"/>
      <c r="N437" s="21"/>
    </row>
    <row r="438" spans="1:14" ht="14.25" customHeight="1" x14ac:dyDescent="0.3">
      <c r="A438" s="20" t="s">
        <v>49</v>
      </c>
      <c r="B438" s="21">
        <v>418</v>
      </c>
      <c r="C438" s="40"/>
      <c r="D438" s="40"/>
      <c r="E438" s="40"/>
      <c r="F438" s="40"/>
      <c r="G438" s="40"/>
      <c r="H438" s="40"/>
      <c r="I438" s="40"/>
      <c r="J438" s="40"/>
      <c r="K438" s="40"/>
      <c r="L438" s="41"/>
      <c r="M438" s="24"/>
      <c r="N438" s="21"/>
    </row>
    <row r="439" spans="1:14" ht="14.25" customHeight="1" x14ac:dyDescent="0.3">
      <c r="A439" s="20" t="s">
        <v>49</v>
      </c>
      <c r="B439" s="21">
        <v>419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1"/>
      <c r="M439" s="24"/>
      <c r="N439" s="21"/>
    </row>
    <row r="440" spans="1:14" ht="14.25" customHeight="1" x14ac:dyDescent="0.3">
      <c r="A440" s="20" t="s">
        <v>49</v>
      </c>
      <c r="B440" s="21">
        <v>420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1"/>
      <c r="M440" s="24"/>
      <c r="N440" s="21"/>
    </row>
    <row r="441" spans="1:14" ht="14.25" customHeight="1" x14ac:dyDescent="0.3">
      <c r="A441" s="20" t="s">
        <v>49</v>
      </c>
      <c r="B441" s="21">
        <v>421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41"/>
      <c r="M441" s="24"/>
      <c r="N441" s="21"/>
    </row>
    <row r="442" spans="1:14" ht="14.25" customHeight="1" x14ac:dyDescent="0.3">
      <c r="A442" s="20" t="s">
        <v>49</v>
      </c>
      <c r="B442" s="21">
        <v>422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1"/>
      <c r="M442" s="24"/>
      <c r="N442" s="21"/>
    </row>
    <row r="443" spans="1:14" ht="14.25" customHeight="1" x14ac:dyDescent="0.3">
      <c r="A443" s="20" t="s">
        <v>49</v>
      </c>
      <c r="B443" s="21">
        <v>423</v>
      </c>
      <c r="C443" s="40"/>
      <c r="D443" s="40"/>
      <c r="E443" s="40"/>
      <c r="F443" s="40"/>
      <c r="G443" s="40"/>
      <c r="H443" s="40"/>
      <c r="I443" s="40"/>
      <c r="J443" s="40"/>
      <c r="K443" s="40"/>
      <c r="L443" s="41"/>
      <c r="M443" s="24"/>
      <c r="N443" s="21"/>
    </row>
    <row r="444" spans="1:14" ht="14.25" customHeight="1" x14ac:dyDescent="0.3">
      <c r="A444" s="20" t="s">
        <v>49</v>
      </c>
      <c r="B444" s="21">
        <v>424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1"/>
      <c r="M444" s="24"/>
      <c r="N444" s="21"/>
    </row>
    <row r="445" spans="1:14" ht="14.25" customHeight="1" x14ac:dyDescent="0.3">
      <c r="A445" s="20" t="s">
        <v>49</v>
      </c>
      <c r="B445" s="21">
        <v>425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1"/>
      <c r="M445" s="24"/>
      <c r="N445" s="21"/>
    </row>
    <row r="446" spans="1:14" ht="14.25" customHeight="1" x14ac:dyDescent="0.3">
      <c r="A446" s="20" t="s">
        <v>49</v>
      </c>
      <c r="B446" s="21">
        <v>426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1"/>
      <c r="M446" s="24"/>
      <c r="N446" s="21"/>
    </row>
    <row r="447" spans="1:14" ht="14.25" customHeight="1" x14ac:dyDescent="0.3">
      <c r="A447" s="20" t="s">
        <v>49</v>
      </c>
      <c r="B447" s="21">
        <v>427</v>
      </c>
      <c r="C447" s="40"/>
      <c r="D447" s="40"/>
      <c r="E447" s="40"/>
      <c r="F447" s="40"/>
      <c r="G447" s="40"/>
      <c r="H447" s="40"/>
      <c r="I447" s="40"/>
      <c r="J447" s="40"/>
      <c r="K447" s="40"/>
      <c r="L447" s="41"/>
      <c r="M447" s="24"/>
      <c r="N447" s="21"/>
    </row>
    <row r="448" spans="1:14" ht="14.25" customHeight="1" x14ac:dyDescent="0.3">
      <c r="A448" s="20" t="s">
        <v>49</v>
      </c>
      <c r="B448" s="21">
        <v>428</v>
      </c>
      <c r="C448" s="40"/>
      <c r="D448" s="40"/>
      <c r="E448" s="40"/>
      <c r="F448" s="40"/>
      <c r="G448" s="40"/>
      <c r="H448" s="40"/>
      <c r="I448" s="40"/>
      <c r="J448" s="40"/>
      <c r="K448" s="40"/>
      <c r="L448" s="41"/>
      <c r="M448" s="24"/>
      <c r="N448" s="21"/>
    </row>
    <row r="449" spans="1:14" ht="14.25" customHeight="1" x14ac:dyDescent="0.3">
      <c r="A449" s="20" t="s">
        <v>49</v>
      </c>
      <c r="B449" s="21">
        <v>429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1"/>
      <c r="M449" s="24"/>
      <c r="N449" s="21"/>
    </row>
    <row r="450" spans="1:14" ht="14.25" customHeight="1" x14ac:dyDescent="0.3">
      <c r="A450" s="20" t="s">
        <v>49</v>
      </c>
      <c r="B450" s="21">
        <v>430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1"/>
      <c r="M450" s="24"/>
      <c r="N450" s="21"/>
    </row>
    <row r="451" spans="1:14" ht="14.25" customHeight="1" x14ac:dyDescent="0.3">
      <c r="A451" s="20" t="s">
        <v>49</v>
      </c>
      <c r="B451" s="21">
        <v>431</v>
      </c>
      <c r="C451" s="40"/>
      <c r="D451" s="40"/>
      <c r="E451" s="40"/>
      <c r="F451" s="40"/>
      <c r="G451" s="40"/>
      <c r="H451" s="40"/>
      <c r="I451" s="40"/>
      <c r="J451" s="40"/>
      <c r="K451" s="40"/>
      <c r="L451" s="41"/>
      <c r="M451" s="24"/>
      <c r="N451" s="21"/>
    </row>
    <row r="452" spans="1:14" ht="14.25" customHeight="1" x14ac:dyDescent="0.3">
      <c r="A452" s="20" t="s">
        <v>49</v>
      </c>
      <c r="B452" s="21">
        <v>432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1"/>
      <c r="M452" s="24"/>
      <c r="N452" s="21"/>
    </row>
    <row r="453" spans="1:14" ht="14.25" customHeight="1" x14ac:dyDescent="0.3">
      <c r="A453" s="20" t="s">
        <v>49</v>
      </c>
      <c r="B453" s="21">
        <v>433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1"/>
      <c r="M453" s="24"/>
      <c r="N453" s="21"/>
    </row>
    <row r="454" spans="1:14" ht="14.25" customHeight="1" x14ac:dyDescent="0.3">
      <c r="A454" s="20" t="s">
        <v>49</v>
      </c>
      <c r="B454" s="21">
        <v>434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1"/>
      <c r="M454" s="24"/>
      <c r="N454" s="21"/>
    </row>
    <row r="455" spans="1:14" ht="14.25" customHeight="1" x14ac:dyDescent="0.3">
      <c r="A455" s="20" t="s">
        <v>49</v>
      </c>
      <c r="B455" s="21">
        <v>435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1"/>
      <c r="M455" s="24"/>
      <c r="N455" s="21"/>
    </row>
    <row r="456" spans="1:14" ht="14.25" customHeight="1" x14ac:dyDescent="0.3">
      <c r="A456" s="20" t="s">
        <v>49</v>
      </c>
      <c r="B456" s="21">
        <v>436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1"/>
      <c r="M456" s="24"/>
      <c r="N456" s="21"/>
    </row>
    <row r="457" spans="1:14" ht="14.25" customHeight="1" x14ac:dyDescent="0.3">
      <c r="A457" s="20" t="s">
        <v>49</v>
      </c>
      <c r="B457" s="21">
        <v>437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1"/>
      <c r="M457" s="24"/>
      <c r="N457" s="21"/>
    </row>
    <row r="458" spans="1:14" ht="14.25" customHeight="1" x14ac:dyDescent="0.3">
      <c r="A458" s="20" t="s">
        <v>49</v>
      </c>
      <c r="B458" s="21">
        <v>438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1"/>
      <c r="M458" s="24"/>
      <c r="N458" s="21"/>
    </row>
    <row r="459" spans="1:14" ht="14.25" customHeight="1" x14ac:dyDescent="0.3">
      <c r="A459" s="20" t="s">
        <v>49</v>
      </c>
      <c r="B459" s="21">
        <v>439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1"/>
      <c r="M459" s="24"/>
      <c r="N459" s="21"/>
    </row>
    <row r="460" spans="1:14" ht="14.25" customHeight="1" x14ac:dyDescent="0.3">
      <c r="A460" s="20" t="s">
        <v>49</v>
      </c>
      <c r="B460" s="21">
        <v>440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1"/>
      <c r="M460" s="24"/>
      <c r="N460" s="21"/>
    </row>
    <row r="461" spans="1:14" ht="14.25" customHeight="1" x14ac:dyDescent="0.3">
      <c r="A461" s="20" t="s">
        <v>49</v>
      </c>
      <c r="B461" s="21">
        <v>441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1"/>
      <c r="M461" s="24"/>
      <c r="N461" s="21"/>
    </row>
    <row r="462" spans="1:14" ht="14.25" customHeight="1" x14ac:dyDescent="0.3">
      <c r="A462" s="20" t="s">
        <v>49</v>
      </c>
      <c r="B462" s="21">
        <v>442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1"/>
      <c r="M462" s="24"/>
      <c r="N462" s="21"/>
    </row>
    <row r="463" spans="1:14" ht="14.25" customHeight="1" x14ac:dyDescent="0.3">
      <c r="A463" s="20" t="s">
        <v>49</v>
      </c>
      <c r="B463" s="21">
        <v>443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1"/>
      <c r="M463" s="24"/>
      <c r="N463" s="21"/>
    </row>
    <row r="464" spans="1:14" ht="14.25" customHeight="1" x14ac:dyDescent="0.3">
      <c r="A464" s="20" t="s">
        <v>49</v>
      </c>
      <c r="B464" s="21">
        <v>444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1"/>
      <c r="M464" s="24"/>
      <c r="N464" s="21"/>
    </row>
    <row r="465" spans="1:14" ht="14.25" customHeight="1" x14ac:dyDescent="0.3">
      <c r="A465" s="20" t="s">
        <v>49</v>
      </c>
      <c r="B465" s="21">
        <v>445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1"/>
      <c r="M465" s="24"/>
      <c r="N465" s="21"/>
    </row>
    <row r="466" spans="1:14" ht="14.25" customHeight="1" x14ac:dyDescent="0.3">
      <c r="A466" s="20" t="s">
        <v>49</v>
      </c>
      <c r="B466" s="21">
        <v>446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1"/>
      <c r="M466" s="24"/>
      <c r="N466" s="21"/>
    </row>
    <row r="467" spans="1:14" ht="14.25" customHeight="1" x14ac:dyDescent="0.3">
      <c r="A467" s="20" t="s">
        <v>49</v>
      </c>
      <c r="B467" s="21">
        <v>447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1"/>
      <c r="M467" s="24"/>
      <c r="N467" s="21"/>
    </row>
    <row r="468" spans="1:14" ht="14.25" customHeight="1" x14ac:dyDescent="0.3">
      <c r="A468" s="20" t="s">
        <v>49</v>
      </c>
      <c r="B468" s="21">
        <v>448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1"/>
      <c r="M468" s="24"/>
      <c r="N468" s="21"/>
    </row>
    <row r="469" spans="1:14" ht="14.25" customHeight="1" x14ac:dyDescent="0.3">
      <c r="A469" s="20" t="s">
        <v>49</v>
      </c>
      <c r="B469" s="21">
        <v>449</v>
      </c>
      <c r="C469" s="40"/>
      <c r="D469" s="40"/>
      <c r="E469" s="40"/>
      <c r="F469" s="40"/>
      <c r="G469" s="40"/>
      <c r="H469" s="40"/>
      <c r="I469" s="40"/>
      <c r="J469" s="40"/>
      <c r="K469" s="40"/>
      <c r="L469" s="41"/>
      <c r="M469" s="24"/>
      <c r="N469" s="21"/>
    </row>
    <row r="470" spans="1:14" ht="14.25" customHeight="1" x14ac:dyDescent="0.3">
      <c r="A470" s="20" t="s">
        <v>49</v>
      </c>
      <c r="B470" s="21">
        <v>450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1"/>
      <c r="M470" s="24"/>
      <c r="N470" s="21"/>
    </row>
    <row r="471" spans="1:14" ht="14.25" customHeight="1" x14ac:dyDescent="0.3">
      <c r="A471" s="20" t="s">
        <v>49</v>
      </c>
      <c r="B471" s="21">
        <v>451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1"/>
      <c r="M471" s="24"/>
      <c r="N471" s="21"/>
    </row>
    <row r="472" spans="1:14" ht="14.25" customHeight="1" x14ac:dyDescent="0.3">
      <c r="A472" s="20" t="s">
        <v>49</v>
      </c>
      <c r="B472" s="21">
        <v>452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1"/>
      <c r="M472" s="24"/>
      <c r="N472" s="21"/>
    </row>
    <row r="473" spans="1:14" ht="14.25" customHeight="1" x14ac:dyDescent="0.3">
      <c r="A473" s="20" t="s">
        <v>49</v>
      </c>
      <c r="B473" s="21">
        <v>453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1"/>
      <c r="M473" s="24"/>
      <c r="N473" s="21"/>
    </row>
    <row r="474" spans="1:14" ht="14.25" customHeight="1" x14ac:dyDescent="0.3">
      <c r="A474" s="20" t="s">
        <v>49</v>
      </c>
      <c r="B474" s="21">
        <v>454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1"/>
      <c r="M474" s="24"/>
      <c r="N474" s="21"/>
    </row>
    <row r="475" spans="1:14" ht="14.25" customHeight="1" x14ac:dyDescent="0.3">
      <c r="A475" s="20" t="s">
        <v>49</v>
      </c>
      <c r="B475" s="21">
        <v>455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1"/>
      <c r="M475" s="24"/>
      <c r="N475" s="21"/>
    </row>
    <row r="476" spans="1:14" ht="14.25" customHeight="1" x14ac:dyDescent="0.3">
      <c r="A476" s="20" t="s">
        <v>49</v>
      </c>
      <c r="B476" s="21">
        <v>456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1"/>
      <c r="M476" s="24"/>
      <c r="N476" s="21"/>
    </row>
    <row r="477" spans="1:14" ht="14.25" customHeight="1" x14ac:dyDescent="0.3">
      <c r="A477" s="20" t="s">
        <v>49</v>
      </c>
      <c r="B477" s="21">
        <v>457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1"/>
      <c r="M477" s="24"/>
      <c r="N477" s="21"/>
    </row>
    <row r="478" spans="1:14" ht="14.25" customHeight="1" x14ac:dyDescent="0.3">
      <c r="A478" s="20" t="s">
        <v>49</v>
      </c>
      <c r="B478" s="21">
        <v>458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1"/>
      <c r="M478" s="24"/>
      <c r="N478" s="21"/>
    </row>
    <row r="479" spans="1:14" ht="14.25" customHeight="1" x14ac:dyDescent="0.3">
      <c r="A479" s="20" t="s">
        <v>49</v>
      </c>
      <c r="B479" s="21">
        <v>459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1"/>
      <c r="M479" s="24"/>
      <c r="N479" s="21"/>
    </row>
    <row r="480" spans="1:14" ht="14.25" customHeight="1" x14ac:dyDescent="0.3">
      <c r="A480" s="20" t="s">
        <v>49</v>
      </c>
      <c r="B480" s="21">
        <v>460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41"/>
      <c r="M480" s="24"/>
      <c r="N480" s="21"/>
    </row>
    <row r="481" spans="1:14" ht="14.25" customHeight="1" x14ac:dyDescent="0.3">
      <c r="A481" s="20" t="s">
        <v>49</v>
      </c>
      <c r="B481" s="21">
        <v>461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41"/>
      <c r="M481" s="24"/>
      <c r="N481" s="21"/>
    </row>
    <row r="482" spans="1:14" ht="14.25" customHeight="1" x14ac:dyDescent="0.3">
      <c r="A482" s="20" t="s">
        <v>49</v>
      </c>
      <c r="B482" s="21">
        <v>462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1"/>
      <c r="M482" s="24"/>
      <c r="N482" s="21"/>
    </row>
    <row r="483" spans="1:14" ht="14.25" customHeight="1" x14ac:dyDescent="0.3">
      <c r="A483" s="20" t="s">
        <v>49</v>
      </c>
      <c r="B483" s="21">
        <v>463</v>
      </c>
      <c r="C483" s="40"/>
      <c r="D483" s="40"/>
      <c r="E483" s="40"/>
      <c r="F483" s="40"/>
      <c r="G483" s="40"/>
      <c r="H483" s="40"/>
      <c r="I483" s="40"/>
      <c r="J483" s="40"/>
      <c r="K483" s="40"/>
      <c r="L483" s="41"/>
      <c r="M483" s="24"/>
      <c r="N483" s="21"/>
    </row>
    <row r="484" spans="1:14" ht="14.25" customHeight="1" x14ac:dyDescent="0.3">
      <c r="A484" s="20" t="s">
        <v>49</v>
      </c>
      <c r="B484" s="21">
        <v>464</v>
      </c>
      <c r="C484" s="40"/>
      <c r="D484" s="40"/>
      <c r="E484" s="40"/>
      <c r="F484" s="40"/>
      <c r="G484" s="40"/>
      <c r="H484" s="40"/>
      <c r="I484" s="40"/>
      <c r="J484" s="40"/>
      <c r="K484" s="40"/>
      <c r="L484" s="41"/>
      <c r="M484" s="24"/>
      <c r="N484" s="21"/>
    </row>
    <row r="485" spans="1:14" ht="14.25" customHeight="1" x14ac:dyDescent="0.3">
      <c r="A485" s="20" t="s">
        <v>49</v>
      </c>
      <c r="B485" s="21">
        <v>465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1"/>
      <c r="M485" s="24"/>
      <c r="N485" s="21"/>
    </row>
    <row r="486" spans="1:14" ht="14.25" customHeight="1" x14ac:dyDescent="0.3">
      <c r="A486" s="20" t="s">
        <v>49</v>
      </c>
      <c r="B486" s="21">
        <v>466</v>
      </c>
      <c r="C486" s="40"/>
      <c r="D486" s="40"/>
      <c r="E486" s="40"/>
      <c r="F486" s="40"/>
      <c r="G486" s="40"/>
      <c r="H486" s="40"/>
      <c r="I486" s="40"/>
      <c r="J486" s="40"/>
      <c r="K486" s="40"/>
      <c r="L486" s="41"/>
      <c r="M486" s="24"/>
      <c r="N486" s="21"/>
    </row>
    <row r="487" spans="1:14" ht="14.25" customHeight="1" x14ac:dyDescent="0.3">
      <c r="A487" s="20" t="s">
        <v>49</v>
      </c>
      <c r="B487" s="21">
        <v>467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1"/>
      <c r="M487" s="24"/>
      <c r="N487" s="21"/>
    </row>
    <row r="488" spans="1:14" ht="14.25" customHeight="1" x14ac:dyDescent="0.3">
      <c r="A488" s="20" t="s">
        <v>49</v>
      </c>
      <c r="B488" s="21">
        <v>468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1"/>
      <c r="M488" s="24"/>
      <c r="N488" s="21"/>
    </row>
    <row r="489" spans="1:14" ht="14.25" customHeight="1" x14ac:dyDescent="0.3">
      <c r="A489" s="20" t="s">
        <v>49</v>
      </c>
      <c r="B489" s="21">
        <v>469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1"/>
      <c r="M489" s="24"/>
      <c r="N489" s="21"/>
    </row>
    <row r="490" spans="1:14" ht="14.25" customHeight="1" x14ac:dyDescent="0.3">
      <c r="A490" s="20" t="s">
        <v>49</v>
      </c>
      <c r="B490" s="21">
        <v>470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1"/>
      <c r="M490" s="24"/>
      <c r="N490" s="21"/>
    </row>
    <row r="491" spans="1:14" ht="14.25" customHeight="1" x14ac:dyDescent="0.3">
      <c r="A491" s="20" t="s">
        <v>49</v>
      </c>
      <c r="B491" s="21">
        <v>471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1"/>
      <c r="M491" s="24"/>
      <c r="N491" s="21"/>
    </row>
    <row r="492" spans="1:14" ht="14.25" customHeight="1" x14ac:dyDescent="0.3">
      <c r="A492" s="20" t="s">
        <v>49</v>
      </c>
      <c r="B492" s="21">
        <v>472</v>
      </c>
      <c r="C492" s="40"/>
      <c r="D492" s="40"/>
      <c r="E492" s="40"/>
      <c r="F492" s="40"/>
      <c r="G492" s="40"/>
      <c r="H492" s="40"/>
      <c r="I492" s="40"/>
      <c r="J492" s="40"/>
      <c r="K492" s="40"/>
      <c r="L492" s="41"/>
      <c r="M492" s="24"/>
      <c r="N492" s="21"/>
    </row>
    <row r="493" spans="1:14" ht="14.25" customHeight="1" x14ac:dyDescent="0.3">
      <c r="A493" s="20" t="s">
        <v>49</v>
      </c>
      <c r="B493" s="21">
        <v>473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41"/>
      <c r="M493" s="24"/>
      <c r="N493" s="21"/>
    </row>
    <row r="494" spans="1:14" ht="14.25" customHeight="1" x14ac:dyDescent="0.3">
      <c r="A494" s="20" t="s">
        <v>49</v>
      </c>
      <c r="B494" s="21">
        <v>474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1"/>
      <c r="M494" s="24"/>
      <c r="N494" s="21"/>
    </row>
    <row r="495" spans="1:14" ht="14.25" customHeight="1" x14ac:dyDescent="0.3">
      <c r="A495" s="20" t="s">
        <v>49</v>
      </c>
      <c r="B495" s="21">
        <v>475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1"/>
      <c r="M495" s="24"/>
      <c r="N495" s="21"/>
    </row>
    <row r="496" spans="1:14" ht="14.25" customHeight="1" x14ac:dyDescent="0.3">
      <c r="A496" s="20" t="s">
        <v>49</v>
      </c>
      <c r="B496" s="21">
        <v>476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1"/>
      <c r="M496" s="24"/>
      <c r="N496" s="21"/>
    </row>
    <row r="497" spans="1:14" ht="14.25" customHeight="1" x14ac:dyDescent="0.3">
      <c r="A497" s="20" t="s">
        <v>49</v>
      </c>
      <c r="B497" s="21">
        <v>477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1"/>
      <c r="M497" s="24"/>
      <c r="N497" s="21"/>
    </row>
    <row r="498" spans="1:14" ht="14.25" customHeight="1" x14ac:dyDescent="0.3">
      <c r="A498" s="20" t="s">
        <v>49</v>
      </c>
      <c r="B498" s="21">
        <v>478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1"/>
      <c r="M498" s="24"/>
      <c r="N498" s="21"/>
    </row>
    <row r="499" spans="1:14" ht="14.25" customHeight="1" x14ac:dyDescent="0.3">
      <c r="A499" s="20" t="s">
        <v>49</v>
      </c>
      <c r="B499" s="21">
        <v>479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1"/>
      <c r="M499" s="24"/>
      <c r="N499" s="21"/>
    </row>
    <row r="500" spans="1:14" ht="14.25" customHeight="1" x14ac:dyDescent="0.3">
      <c r="A500" s="20" t="s">
        <v>49</v>
      </c>
      <c r="B500" s="21">
        <v>480</v>
      </c>
      <c r="C500" s="40"/>
      <c r="D500" s="40"/>
      <c r="E500" s="40"/>
      <c r="F500" s="40"/>
      <c r="G500" s="40"/>
      <c r="H500" s="40"/>
      <c r="I500" s="40"/>
      <c r="J500" s="40"/>
      <c r="K500" s="40"/>
      <c r="L500" s="41"/>
      <c r="M500" s="24"/>
      <c r="N500" s="21"/>
    </row>
    <row r="501" spans="1:14" ht="14.25" customHeight="1" x14ac:dyDescent="0.3">
      <c r="A501" s="20" t="s">
        <v>49</v>
      </c>
      <c r="B501" s="21">
        <v>481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1"/>
      <c r="M501" s="24"/>
      <c r="N501" s="21"/>
    </row>
    <row r="502" spans="1:14" ht="14.25" customHeight="1" x14ac:dyDescent="0.3">
      <c r="A502" s="20" t="s">
        <v>49</v>
      </c>
      <c r="B502" s="21">
        <v>482</v>
      </c>
      <c r="C502" s="40"/>
      <c r="D502" s="40"/>
      <c r="E502" s="40"/>
      <c r="F502" s="40"/>
      <c r="G502" s="40"/>
      <c r="H502" s="40"/>
      <c r="I502" s="40"/>
      <c r="J502" s="40"/>
      <c r="K502" s="40"/>
      <c r="L502" s="41"/>
      <c r="M502" s="24"/>
      <c r="N502" s="21"/>
    </row>
    <row r="503" spans="1:14" ht="14.25" customHeight="1" x14ac:dyDescent="0.3">
      <c r="A503" s="20" t="s">
        <v>49</v>
      </c>
      <c r="B503" s="21">
        <v>483</v>
      </c>
      <c r="C503" s="40"/>
      <c r="D503" s="40"/>
      <c r="E503" s="40"/>
      <c r="F503" s="40"/>
      <c r="G503" s="40"/>
      <c r="H503" s="40"/>
      <c r="I503" s="40"/>
      <c r="J503" s="40"/>
      <c r="K503" s="40"/>
      <c r="L503" s="41"/>
      <c r="M503" s="24"/>
      <c r="N503" s="21"/>
    </row>
    <row r="504" spans="1:14" ht="14.25" customHeight="1" x14ac:dyDescent="0.3">
      <c r="A504" s="20" t="s">
        <v>49</v>
      </c>
      <c r="B504" s="21">
        <v>484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1"/>
      <c r="M504" s="24"/>
      <c r="N504" s="21"/>
    </row>
    <row r="505" spans="1:14" ht="14.25" customHeight="1" x14ac:dyDescent="0.3">
      <c r="A505" s="20" t="s">
        <v>49</v>
      </c>
      <c r="B505" s="21">
        <v>485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1"/>
      <c r="M505" s="24"/>
      <c r="N505" s="21"/>
    </row>
    <row r="506" spans="1:14" ht="14.25" customHeight="1" x14ac:dyDescent="0.3">
      <c r="A506" s="20" t="s">
        <v>49</v>
      </c>
      <c r="B506" s="21">
        <v>486</v>
      </c>
      <c r="C506" s="40"/>
      <c r="D506" s="40"/>
      <c r="E506" s="40"/>
      <c r="F506" s="40"/>
      <c r="G506" s="40"/>
      <c r="H506" s="40"/>
      <c r="I506" s="40"/>
      <c r="J506" s="40"/>
      <c r="K506" s="40"/>
      <c r="L506" s="41"/>
      <c r="M506" s="24"/>
      <c r="N506" s="21"/>
    </row>
    <row r="507" spans="1:14" ht="14.25" customHeight="1" x14ac:dyDescent="0.3">
      <c r="A507" s="20" t="s">
        <v>49</v>
      </c>
      <c r="B507" s="21">
        <v>487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1"/>
      <c r="M507" s="24"/>
      <c r="N507" s="21"/>
    </row>
    <row r="508" spans="1:14" ht="14.25" customHeight="1" x14ac:dyDescent="0.3">
      <c r="A508" s="20" t="s">
        <v>49</v>
      </c>
      <c r="B508" s="21">
        <v>488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1"/>
      <c r="M508" s="24"/>
      <c r="N508" s="21"/>
    </row>
    <row r="509" spans="1:14" ht="14.25" customHeight="1" x14ac:dyDescent="0.3">
      <c r="A509" s="20" t="s">
        <v>49</v>
      </c>
      <c r="B509" s="21">
        <v>489</v>
      </c>
      <c r="C509" s="40"/>
      <c r="D509" s="40"/>
      <c r="E509" s="40"/>
      <c r="F509" s="40"/>
      <c r="G509" s="40"/>
      <c r="H509" s="40"/>
      <c r="I509" s="40"/>
      <c r="J509" s="40"/>
      <c r="K509" s="40"/>
      <c r="L509" s="41"/>
      <c r="M509" s="24"/>
      <c r="N509" s="21"/>
    </row>
    <row r="510" spans="1:14" ht="14.25" customHeight="1" x14ac:dyDescent="0.3">
      <c r="A510" s="20" t="s">
        <v>49</v>
      </c>
      <c r="B510" s="21">
        <v>490</v>
      </c>
      <c r="C510" s="40"/>
      <c r="D510" s="40"/>
      <c r="E510" s="40"/>
      <c r="F510" s="40"/>
      <c r="G510" s="40"/>
      <c r="H510" s="40"/>
      <c r="I510" s="40"/>
      <c r="J510" s="40"/>
      <c r="K510" s="40"/>
      <c r="L510" s="41"/>
      <c r="M510" s="24"/>
      <c r="N510" s="21"/>
    </row>
    <row r="511" spans="1:14" ht="14.25" customHeight="1" x14ac:dyDescent="0.3">
      <c r="A511" s="20" t="s">
        <v>49</v>
      </c>
      <c r="B511" s="21">
        <v>491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1"/>
      <c r="M511" s="24"/>
      <c r="N511" s="21"/>
    </row>
    <row r="512" spans="1:14" ht="14.25" customHeight="1" x14ac:dyDescent="0.3">
      <c r="A512" s="20" t="s">
        <v>49</v>
      </c>
      <c r="B512" s="21">
        <v>492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1"/>
      <c r="M512" s="24"/>
      <c r="N512" s="21"/>
    </row>
    <row r="513" spans="1:14" ht="14.25" customHeight="1" x14ac:dyDescent="0.3">
      <c r="A513" s="20" t="s">
        <v>49</v>
      </c>
      <c r="B513" s="21">
        <v>493</v>
      </c>
      <c r="C513" s="40"/>
      <c r="D513" s="40"/>
      <c r="E513" s="40"/>
      <c r="F513" s="40"/>
      <c r="G513" s="40"/>
      <c r="H513" s="40"/>
      <c r="I513" s="40"/>
      <c r="J513" s="40"/>
      <c r="K513" s="40"/>
      <c r="L513" s="41"/>
      <c r="M513" s="24"/>
      <c r="N513" s="21"/>
    </row>
    <row r="514" spans="1:14" ht="14.25" customHeight="1" x14ac:dyDescent="0.3">
      <c r="A514" s="20" t="s">
        <v>49</v>
      </c>
      <c r="B514" s="21">
        <v>494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1"/>
      <c r="M514" s="24"/>
      <c r="N514" s="21"/>
    </row>
    <row r="515" spans="1:14" ht="14.25" customHeight="1" x14ac:dyDescent="0.3">
      <c r="A515" s="20" t="s">
        <v>49</v>
      </c>
      <c r="B515" s="21">
        <v>495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1"/>
      <c r="M515" s="24"/>
      <c r="N515" s="21"/>
    </row>
    <row r="516" spans="1:14" ht="14.25" customHeight="1" x14ac:dyDescent="0.3">
      <c r="A516" s="20" t="s">
        <v>49</v>
      </c>
      <c r="B516" s="21">
        <v>496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1"/>
      <c r="M516" s="24"/>
      <c r="N516" s="21"/>
    </row>
    <row r="517" spans="1:14" ht="14.25" customHeight="1" x14ac:dyDescent="0.3">
      <c r="A517" s="20" t="s">
        <v>49</v>
      </c>
      <c r="B517" s="21">
        <v>497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1"/>
      <c r="M517" s="24"/>
      <c r="N517" s="21"/>
    </row>
    <row r="518" spans="1:14" ht="14.25" customHeight="1" x14ac:dyDescent="0.3">
      <c r="A518" s="20" t="s">
        <v>49</v>
      </c>
      <c r="B518" s="21">
        <v>498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24"/>
      <c r="N518" s="21"/>
    </row>
    <row r="519" spans="1:14" ht="14.25" customHeight="1" x14ac:dyDescent="0.3">
      <c r="A519" s="20" t="s">
        <v>49</v>
      </c>
      <c r="B519" s="21">
        <v>499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1"/>
      <c r="M519" s="24"/>
      <c r="N519" s="21"/>
    </row>
    <row r="520" spans="1:14" ht="14.25" customHeight="1" x14ac:dyDescent="0.3">
      <c r="A520" s="20" t="s">
        <v>49</v>
      </c>
      <c r="B520" s="21">
        <v>500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1"/>
      <c r="M520" s="24"/>
      <c r="N520" s="21"/>
    </row>
    <row r="521" spans="1:14" ht="14.25" customHeight="1" x14ac:dyDescent="0.3">
      <c r="A521" s="20" t="s">
        <v>49</v>
      </c>
      <c r="B521" s="21">
        <v>501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41"/>
      <c r="M521" s="24"/>
      <c r="N521" s="21"/>
    </row>
    <row r="522" spans="1:14" ht="14.25" customHeight="1" x14ac:dyDescent="0.3">
      <c r="A522" s="20" t="s">
        <v>49</v>
      </c>
      <c r="B522" s="21">
        <v>502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1"/>
      <c r="M522" s="24"/>
      <c r="N522" s="21"/>
    </row>
    <row r="523" spans="1:14" ht="14.25" customHeight="1" x14ac:dyDescent="0.3">
      <c r="A523" s="20" t="s">
        <v>49</v>
      </c>
      <c r="B523" s="21">
        <v>503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1"/>
      <c r="M523" s="24"/>
      <c r="N523" s="21"/>
    </row>
    <row r="524" spans="1:14" ht="14.25" customHeight="1" x14ac:dyDescent="0.3">
      <c r="A524" s="20" t="s">
        <v>49</v>
      </c>
      <c r="B524" s="21">
        <v>504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41"/>
      <c r="M524" s="24"/>
      <c r="N524" s="21"/>
    </row>
    <row r="525" spans="1:14" ht="14.25" customHeight="1" x14ac:dyDescent="0.3">
      <c r="A525" s="20" t="s">
        <v>49</v>
      </c>
      <c r="B525" s="21">
        <v>505</v>
      </c>
      <c r="C525" s="40"/>
      <c r="D525" s="40"/>
      <c r="E525" s="40"/>
      <c r="F525" s="40"/>
      <c r="G525" s="40"/>
      <c r="H525" s="40"/>
      <c r="I525" s="40"/>
      <c r="J525" s="40"/>
      <c r="K525" s="40"/>
      <c r="L525" s="41"/>
      <c r="M525" s="24"/>
      <c r="N525" s="21"/>
    </row>
    <row r="526" spans="1:14" ht="14.25" customHeight="1" x14ac:dyDescent="0.3">
      <c r="A526" s="20" t="s">
        <v>49</v>
      </c>
      <c r="B526" s="21">
        <v>506</v>
      </c>
      <c r="C526" s="40"/>
      <c r="D526" s="40"/>
      <c r="E526" s="40"/>
      <c r="F526" s="40"/>
      <c r="G526" s="40"/>
      <c r="H526" s="40"/>
      <c r="I526" s="40"/>
      <c r="J526" s="40"/>
      <c r="K526" s="40"/>
      <c r="L526" s="41"/>
      <c r="M526" s="24"/>
      <c r="N526" s="21"/>
    </row>
    <row r="527" spans="1:14" ht="14.25" customHeight="1" x14ac:dyDescent="0.3">
      <c r="A527" s="20" t="s">
        <v>49</v>
      </c>
      <c r="B527" s="21">
        <v>507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1"/>
      <c r="M527" s="24"/>
      <c r="N527" s="21"/>
    </row>
    <row r="528" spans="1:14" ht="14.25" customHeight="1" x14ac:dyDescent="0.3">
      <c r="A528" s="20" t="s">
        <v>49</v>
      </c>
      <c r="B528" s="21">
        <v>508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1"/>
      <c r="M528" s="24"/>
      <c r="N528" s="21"/>
    </row>
    <row r="529" spans="1:14" ht="14.25" customHeight="1" x14ac:dyDescent="0.3">
      <c r="A529" s="20" t="s">
        <v>49</v>
      </c>
      <c r="B529" s="21">
        <v>509</v>
      </c>
      <c r="C529" s="40"/>
      <c r="D529" s="40"/>
      <c r="E529" s="40"/>
      <c r="F529" s="40"/>
      <c r="G529" s="40"/>
      <c r="H529" s="40"/>
      <c r="I529" s="40"/>
      <c r="J529" s="40"/>
      <c r="K529" s="40"/>
      <c r="L529" s="41"/>
      <c r="M529" s="24"/>
      <c r="N529" s="21"/>
    </row>
    <row r="530" spans="1:14" ht="14.25" customHeight="1" x14ac:dyDescent="0.3">
      <c r="A530" s="20" t="s">
        <v>49</v>
      </c>
      <c r="B530" s="21">
        <v>510</v>
      </c>
      <c r="C530" s="40"/>
      <c r="D530" s="40"/>
      <c r="E530" s="40"/>
      <c r="F530" s="40"/>
      <c r="G530" s="40"/>
      <c r="H530" s="40"/>
      <c r="I530" s="40"/>
      <c r="J530" s="40"/>
      <c r="K530" s="40"/>
      <c r="L530" s="41"/>
      <c r="M530" s="24"/>
      <c r="N530" s="21"/>
    </row>
    <row r="531" spans="1:14" ht="14.25" customHeight="1" x14ac:dyDescent="0.3">
      <c r="A531" s="20" t="s">
        <v>49</v>
      </c>
      <c r="B531" s="21">
        <v>511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1"/>
      <c r="M531" s="24"/>
      <c r="N531" s="21"/>
    </row>
    <row r="532" spans="1:14" ht="14.25" customHeight="1" x14ac:dyDescent="0.3">
      <c r="A532" s="20" t="s">
        <v>49</v>
      </c>
      <c r="B532" s="21">
        <v>512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1"/>
      <c r="M532" s="24"/>
      <c r="N532" s="21"/>
    </row>
    <row r="533" spans="1:14" ht="14.25" customHeight="1" x14ac:dyDescent="0.3">
      <c r="A533" s="20" t="s">
        <v>49</v>
      </c>
      <c r="B533" s="21">
        <v>513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41"/>
      <c r="M533" s="24"/>
      <c r="N533" s="21"/>
    </row>
    <row r="534" spans="1:14" ht="14.25" customHeight="1" x14ac:dyDescent="0.3">
      <c r="A534" s="20" t="s">
        <v>49</v>
      </c>
      <c r="B534" s="21">
        <v>514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1"/>
      <c r="M534" s="24"/>
      <c r="N534" s="21"/>
    </row>
    <row r="535" spans="1:14" ht="14.25" customHeight="1" x14ac:dyDescent="0.3">
      <c r="A535" s="20" t="s">
        <v>49</v>
      </c>
      <c r="B535" s="21">
        <v>515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41"/>
      <c r="M535" s="24"/>
      <c r="N535" s="21"/>
    </row>
    <row r="536" spans="1:14" ht="14.25" customHeight="1" x14ac:dyDescent="0.3">
      <c r="A536" s="20" t="s">
        <v>49</v>
      </c>
      <c r="B536" s="21">
        <v>516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1"/>
      <c r="M536" s="24"/>
      <c r="N536" s="21"/>
    </row>
    <row r="537" spans="1:14" ht="14.25" customHeight="1" x14ac:dyDescent="0.3">
      <c r="A537" s="20" t="s">
        <v>49</v>
      </c>
      <c r="B537" s="21">
        <v>517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1"/>
      <c r="M537" s="24"/>
      <c r="N537" s="21"/>
    </row>
    <row r="538" spans="1:14" ht="14.25" customHeight="1" x14ac:dyDescent="0.3">
      <c r="A538" s="20" t="s">
        <v>49</v>
      </c>
      <c r="B538" s="21">
        <v>518</v>
      </c>
      <c r="C538" s="40"/>
      <c r="D538" s="40"/>
      <c r="E538" s="40"/>
      <c r="F538" s="40"/>
      <c r="G538" s="40"/>
      <c r="H538" s="40"/>
      <c r="I538" s="40"/>
      <c r="J538" s="40"/>
      <c r="K538" s="40"/>
      <c r="L538" s="41"/>
      <c r="M538" s="24"/>
      <c r="N538" s="21"/>
    </row>
    <row r="539" spans="1:14" ht="14.25" customHeight="1" x14ac:dyDescent="0.3">
      <c r="A539" s="20" t="s">
        <v>49</v>
      </c>
      <c r="B539" s="21">
        <v>519</v>
      </c>
      <c r="C539" s="40"/>
      <c r="D539" s="40"/>
      <c r="E539" s="40"/>
      <c r="F539" s="40"/>
      <c r="G539" s="40"/>
      <c r="H539" s="40"/>
      <c r="I539" s="40"/>
      <c r="J539" s="40"/>
      <c r="K539" s="40"/>
      <c r="L539" s="41"/>
      <c r="M539" s="24"/>
      <c r="N539" s="21"/>
    </row>
    <row r="540" spans="1:14" ht="14.25" customHeight="1" x14ac:dyDescent="0.3">
      <c r="A540" s="20" t="s">
        <v>49</v>
      </c>
      <c r="B540" s="21">
        <v>520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1"/>
      <c r="M540" s="24"/>
      <c r="N540" s="21"/>
    </row>
    <row r="541" spans="1:14" ht="14.25" customHeight="1" x14ac:dyDescent="0.3">
      <c r="A541" s="20" t="s">
        <v>49</v>
      </c>
      <c r="B541" s="21">
        <v>521</v>
      </c>
      <c r="C541" s="40"/>
      <c r="D541" s="40"/>
      <c r="E541" s="40"/>
      <c r="F541" s="40"/>
      <c r="G541" s="40"/>
      <c r="H541" s="40"/>
      <c r="I541" s="40"/>
      <c r="J541" s="40"/>
      <c r="K541" s="40"/>
      <c r="L541" s="41"/>
      <c r="M541" s="24"/>
      <c r="N541" s="21"/>
    </row>
    <row r="542" spans="1:14" ht="14.25" customHeight="1" x14ac:dyDescent="0.3">
      <c r="A542" s="20" t="s">
        <v>49</v>
      </c>
      <c r="B542" s="21">
        <v>522</v>
      </c>
      <c r="C542" s="40"/>
      <c r="D542" s="40"/>
      <c r="E542" s="40"/>
      <c r="F542" s="40"/>
      <c r="G542" s="40"/>
      <c r="H542" s="40"/>
      <c r="I542" s="40"/>
      <c r="J542" s="40"/>
      <c r="K542" s="40"/>
      <c r="L542" s="41"/>
      <c r="M542" s="24"/>
      <c r="N542" s="21"/>
    </row>
    <row r="543" spans="1:14" ht="14.25" customHeight="1" x14ac:dyDescent="0.3">
      <c r="A543" s="20" t="s">
        <v>49</v>
      </c>
      <c r="B543" s="21">
        <v>523</v>
      </c>
      <c r="C543" s="40"/>
      <c r="D543" s="40"/>
      <c r="E543" s="40"/>
      <c r="F543" s="40"/>
      <c r="G543" s="40"/>
      <c r="H543" s="40"/>
      <c r="I543" s="40"/>
      <c r="J543" s="40"/>
      <c r="K543" s="40"/>
      <c r="L543" s="41"/>
      <c r="M543" s="24"/>
      <c r="N543" s="21"/>
    </row>
    <row r="544" spans="1:14" ht="14.25" customHeight="1" x14ac:dyDescent="0.3">
      <c r="A544" s="20" t="s">
        <v>49</v>
      </c>
      <c r="B544" s="21">
        <v>524</v>
      </c>
      <c r="C544" s="40"/>
      <c r="D544" s="40"/>
      <c r="E544" s="40"/>
      <c r="F544" s="40"/>
      <c r="G544" s="40"/>
      <c r="H544" s="40"/>
      <c r="I544" s="40"/>
      <c r="J544" s="40"/>
      <c r="K544" s="40"/>
      <c r="L544" s="41"/>
      <c r="M544" s="24"/>
      <c r="N544" s="21"/>
    </row>
    <row r="545" spans="1:14" ht="14.25" customHeight="1" x14ac:dyDescent="0.3">
      <c r="A545" s="20" t="s">
        <v>49</v>
      </c>
      <c r="B545" s="21">
        <v>525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1"/>
      <c r="M545" s="24"/>
      <c r="N545" s="21"/>
    </row>
    <row r="546" spans="1:14" ht="14.25" customHeight="1" x14ac:dyDescent="0.3">
      <c r="A546" s="20" t="s">
        <v>49</v>
      </c>
      <c r="B546" s="21">
        <v>526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1"/>
      <c r="M546" s="24"/>
      <c r="N546" s="21"/>
    </row>
    <row r="547" spans="1:14" ht="14.25" customHeight="1" x14ac:dyDescent="0.3">
      <c r="A547" s="20" t="s">
        <v>49</v>
      </c>
      <c r="B547" s="21">
        <v>527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1"/>
      <c r="M547" s="24"/>
      <c r="N547" s="21"/>
    </row>
    <row r="548" spans="1:14" ht="14.25" customHeight="1" x14ac:dyDescent="0.3">
      <c r="A548" s="20" t="s">
        <v>49</v>
      </c>
      <c r="B548" s="21">
        <v>528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1"/>
      <c r="M548" s="24"/>
      <c r="N548" s="21"/>
    </row>
    <row r="549" spans="1:14" ht="14.25" customHeight="1" x14ac:dyDescent="0.3">
      <c r="A549" s="20" t="s">
        <v>49</v>
      </c>
      <c r="B549" s="21">
        <v>529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1"/>
      <c r="M549" s="24"/>
      <c r="N549" s="21"/>
    </row>
    <row r="550" spans="1:14" ht="14.25" customHeight="1" x14ac:dyDescent="0.3">
      <c r="A550" s="20" t="s">
        <v>49</v>
      </c>
      <c r="B550" s="21">
        <v>530</v>
      </c>
      <c r="C550" s="40"/>
      <c r="D550" s="40"/>
      <c r="E550" s="40"/>
      <c r="F550" s="40"/>
      <c r="G550" s="40"/>
      <c r="H550" s="40"/>
      <c r="I550" s="40"/>
      <c r="J550" s="40"/>
      <c r="K550" s="40"/>
      <c r="L550" s="41"/>
      <c r="M550" s="24"/>
      <c r="N550" s="21"/>
    </row>
    <row r="551" spans="1:14" ht="14.25" customHeight="1" x14ac:dyDescent="0.3">
      <c r="A551" s="20" t="s">
        <v>49</v>
      </c>
      <c r="B551" s="21">
        <v>531</v>
      </c>
      <c r="C551" s="40"/>
      <c r="D551" s="40"/>
      <c r="E551" s="40"/>
      <c r="F551" s="40"/>
      <c r="G551" s="40"/>
      <c r="H551" s="40"/>
      <c r="I551" s="40"/>
      <c r="J551" s="40"/>
      <c r="K551" s="40"/>
      <c r="L551" s="41"/>
      <c r="M551" s="24"/>
      <c r="N551" s="21"/>
    </row>
    <row r="552" spans="1:14" ht="14.25" customHeight="1" x14ac:dyDescent="0.3">
      <c r="A552" s="20" t="s">
        <v>49</v>
      </c>
      <c r="B552" s="21">
        <v>532</v>
      </c>
      <c r="C552" s="40"/>
      <c r="D552" s="40"/>
      <c r="E552" s="40"/>
      <c r="F552" s="40"/>
      <c r="G552" s="40"/>
      <c r="H552" s="40"/>
      <c r="I552" s="40"/>
      <c r="J552" s="40"/>
      <c r="K552" s="40"/>
      <c r="L552" s="41"/>
      <c r="M552" s="24"/>
      <c r="N552" s="21"/>
    </row>
    <row r="553" spans="1:14" ht="14.25" customHeight="1" x14ac:dyDescent="0.3">
      <c r="A553" s="20" t="s">
        <v>49</v>
      </c>
      <c r="B553" s="21">
        <v>533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1"/>
      <c r="M553" s="24"/>
      <c r="N553" s="21"/>
    </row>
    <row r="554" spans="1:14" ht="14.25" customHeight="1" x14ac:dyDescent="0.3">
      <c r="A554" s="20" t="s">
        <v>49</v>
      </c>
      <c r="B554" s="21">
        <v>534</v>
      </c>
      <c r="C554" s="40"/>
      <c r="D554" s="40"/>
      <c r="E554" s="40"/>
      <c r="F554" s="40"/>
      <c r="G554" s="40"/>
      <c r="H554" s="40"/>
      <c r="I554" s="40"/>
      <c r="J554" s="40"/>
      <c r="K554" s="40"/>
      <c r="L554" s="41"/>
      <c r="M554" s="24"/>
      <c r="N554" s="21"/>
    </row>
    <row r="555" spans="1:14" ht="14.25" customHeight="1" x14ac:dyDescent="0.3">
      <c r="A555" s="20" t="s">
        <v>49</v>
      </c>
      <c r="B555" s="21">
        <v>535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1"/>
      <c r="M555" s="24"/>
      <c r="N555" s="21"/>
    </row>
    <row r="556" spans="1:14" ht="14.25" customHeight="1" x14ac:dyDescent="0.3">
      <c r="A556" s="20" t="s">
        <v>49</v>
      </c>
      <c r="B556" s="21">
        <v>536</v>
      </c>
      <c r="C556" s="40"/>
      <c r="D556" s="40"/>
      <c r="E556" s="40"/>
      <c r="F556" s="40"/>
      <c r="G556" s="40"/>
      <c r="H556" s="40"/>
      <c r="I556" s="40"/>
      <c r="J556" s="40"/>
      <c r="K556" s="40"/>
      <c r="L556" s="41"/>
      <c r="M556" s="24"/>
      <c r="N556" s="21"/>
    </row>
    <row r="557" spans="1:14" ht="14.25" customHeight="1" x14ac:dyDescent="0.3">
      <c r="A557" s="20" t="s">
        <v>49</v>
      </c>
      <c r="B557" s="21">
        <v>537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41"/>
      <c r="M557" s="24"/>
      <c r="N557" s="21"/>
    </row>
    <row r="558" spans="1:14" ht="14.25" customHeight="1" x14ac:dyDescent="0.3">
      <c r="A558" s="20" t="s">
        <v>49</v>
      </c>
      <c r="B558" s="21">
        <v>538</v>
      </c>
      <c r="C558" s="40"/>
      <c r="D558" s="40"/>
      <c r="E558" s="40"/>
      <c r="F558" s="40"/>
      <c r="G558" s="40"/>
      <c r="H558" s="40"/>
      <c r="I558" s="40"/>
      <c r="J558" s="40"/>
      <c r="K558" s="40"/>
      <c r="L558" s="41"/>
      <c r="M558" s="24"/>
      <c r="N558" s="21"/>
    </row>
    <row r="559" spans="1:14" ht="14.25" customHeight="1" x14ac:dyDescent="0.3">
      <c r="A559" s="20" t="s">
        <v>49</v>
      </c>
      <c r="B559" s="21">
        <v>539</v>
      </c>
      <c r="C559" s="40"/>
      <c r="D559" s="40"/>
      <c r="E559" s="40"/>
      <c r="F559" s="40"/>
      <c r="G559" s="40"/>
      <c r="H559" s="40"/>
      <c r="I559" s="40"/>
      <c r="J559" s="40"/>
      <c r="K559" s="40"/>
      <c r="L559" s="41"/>
      <c r="M559" s="24"/>
      <c r="N559" s="21"/>
    </row>
    <row r="560" spans="1:14" ht="14.25" customHeight="1" x14ac:dyDescent="0.3">
      <c r="A560" s="20" t="s">
        <v>49</v>
      </c>
      <c r="B560" s="21">
        <v>540</v>
      </c>
      <c r="C560" s="40"/>
      <c r="D560" s="40"/>
      <c r="E560" s="40"/>
      <c r="F560" s="40"/>
      <c r="G560" s="40"/>
      <c r="H560" s="40"/>
      <c r="I560" s="40"/>
      <c r="J560" s="40"/>
      <c r="K560" s="40"/>
      <c r="L560" s="41"/>
      <c r="M560" s="24"/>
      <c r="N560" s="21"/>
    </row>
    <row r="561" spans="1:14" ht="14.25" customHeight="1" x14ac:dyDescent="0.3">
      <c r="A561" s="20" t="s">
        <v>49</v>
      </c>
      <c r="B561" s="21">
        <v>541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1"/>
      <c r="M561" s="24"/>
      <c r="N561" s="21"/>
    </row>
    <row r="562" spans="1:14" ht="14.25" customHeight="1" x14ac:dyDescent="0.3">
      <c r="A562" s="20" t="s">
        <v>49</v>
      </c>
      <c r="B562" s="21">
        <v>542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1"/>
      <c r="M562" s="24"/>
      <c r="N562" s="21"/>
    </row>
    <row r="563" spans="1:14" ht="14.25" customHeight="1" x14ac:dyDescent="0.3">
      <c r="A563" s="20" t="s">
        <v>49</v>
      </c>
      <c r="B563" s="21">
        <v>543</v>
      </c>
      <c r="C563" s="40"/>
      <c r="D563" s="40"/>
      <c r="E563" s="40"/>
      <c r="F563" s="40"/>
      <c r="G563" s="40"/>
      <c r="H563" s="40"/>
      <c r="I563" s="40"/>
      <c r="J563" s="40"/>
      <c r="K563" s="40"/>
      <c r="L563" s="41"/>
      <c r="M563" s="24"/>
      <c r="N563" s="21"/>
    </row>
    <row r="564" spans="1:14" ht="14.25" customHeight="1" x14ac:dyDescent="0.3">
      <c r="A564" s="20" t="s">
        <v>49</v>
      </c>
      <c r="B564" s="21">
        <v>544</v>
      </c>
      <c r="C564" s="40"/>
      <c r="D564" s="40"/>
      <c r="E564" s="40"/>
      <c r="F564" s="40"/>
      <c r="G564" s="40"/>
      <c r="H564" s="40"/>
      <c r="I564" s="40"/>
      <c r="J564" s="40"/>
      <c r="K564" s="40"/>
      <c r="L564" s="41"/>
      <c r="M564" s="24"/>
      <c r="N564" s="21"/>
    </row>
    <row r="565" spans="1:14" ht="14.25" customHeight="1" x14ac:dyDescent="0.3">
      <c r="A565" s="20" t="s">
        <v>49</v>
      </c>
      <c r="B565" s="21">
        <v>545</v>
      </c>
      <c r="C565" s="40"/>
      <c r="D565" s="40"/>
      <c r="E565" s="40"/>
      <c r="F565" s="40"/>
      <c r="G565" s="40"/>
      <c r="H565" s="40"/>
      <c r="I565" s="40"/>
      <c r="J565" s="40"/>
      <c r="K565" s="40"/>
      <c r="L565" s="41"/>
      <c r="M565" s="24"/>
      <c r="N565" s="21"/>
    </row>
    <row r="566" spans="1:14" ht="14.25" customHeight="1" x14ac:dyDescent="0.3">
      <c r="A566" s="20" t="s">
        <v>49</v>
      </c>
      <c r="B566" s="21">
        <v>546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1"/>
      <c r="M566" s="24"/>
      <c r="N566" s="21"/>
    </row>
    <row r="567" spans="1:14" ht="14.25" customHeight="1" x14ac:dyDescent="0.3">
      <c r="A567" s="20" t="s">
        <v>49</v>
      </c>
      <c r="B567" s="21">
        <v>547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1"/>
      <c r="M567" s="24"/>
      <c r="N567" s="21"/>
    </row>
    <row r="568" spans="1:14" ht="14.25" customHeight="1" x14ac:dyDescent="0.3">
      <c r="A568" s="20" t="s">
        <v>49</v>
      </c>
      <c r="B568" s="21">
        <v>548</v>
      </c>
      <c r="C568" s="40"/>
      <c r="D568" s="40"/>
      <c r="E568" s="40"/>
      <c r="F568" s="40"/>
      <c r="G568" s="40"/>
      <c r="H568" s="40"/>
      <c r="I568" s="40"/>
      <c r="J568" s="40"/>
      <c r="K568" s="40"/>
      <c r="L568" s="41"/>
      <c r="M568" s="24"/>
      <c r="N568" s="21"/>
    </row>
    <row r="569" spans="1:14" ht="14.25" customHeight="1" x14ac:dyDescent="0.3">
      <c r="A569" s="20" t="s">
        <v>49</v>
      </c>
      <c r="B569" s="21">
        <v>549</v>
      </c>
      <c r="C569" s="40"/>
      <c r="D569" s="40"/>
      <c r="E569" s="40"/>
      <c r="F569" s="40"/>
      <c r="G569" s="40"/>
      <c r="H569" s="40"/>
      <c r="I569" s="40"/>
      <c r="J569" s="40"/>
      <c r="K569" s="40"/>
      <c r="L569" s="41"/>
      <c r="M569" s="24"/>
      <c r="N569" s="21"/>
    </row>
    <row r="570" spans="1:14" ht="14.25" customHeight="1" x14ac:dyDescent="0.3">
      <c r="A570" s="20" t="s">
        <v>49</v>
      </c>
      <c r="B570" s="21">
        <v>550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1"/>
      <c r="M570" s="24"/>
      <c r="N570" s="21"/>
    </row>
    <row r="571" spans="1:14" ht="14.25" customHeight="1" x14ac:dyDescent="0.3">
      <c r="A571" s="20" t="s">
        <v>49</v>
      </c>
      <c r="B571" s="21">
        <v>551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1"/>
      <c r="M571" s="24"/>
      <c r="N571" s="21"/>
    </row>
    <row r="572" spans="1:14" ht="14.25" customHeight="1" x14ac:dyDescent="0.3">
      <c r="A572" s="20" t="s">
        <v>49</v>
      </c>
      <c r="B572" s="21">
        <v>552</v>
      </c>
      <c r="C572" s="40"/>
      <c r="D572" s="40"/>
      <c r="E572" s="40"/>
      <c r="F572" s="40"/>
      <c r="G572" s="40"/>
      <c r="H572" s="40"/>
      <c r="I572" s="40"/>
      <c r="J572" s="40"/>
      <c r="K572" s="40"/>
      <c r="L572" s="41"/>
      <c r="M572" s="24"/>
      <c r="N572" s="21"/>
    </row>
    <row r="573" spans="1:14" ht="14.25" customHeight="1" x14ac:dyDescent="0.3">
      <c r="A573" s="20" t="s">
        <v>49</v>
      </c>
      <c r="B573" s="21">
        <v>553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1"/>
      <c r="M573" s="24"/>
      <c r="N573" s="21"/>
    </row>
    <row r="574" spans="1:14" ht="14.25" customHeight="1" x14ac:dyDescent="0.3">
      <c r="A574" s="20" t="s">
        <v>49</v>
      </c>
      <c r="B574" s="21">
        <v>554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1"/>
      <c r="M574" s="24"/>
      <c r="N574" s="21"/>
    </row>
    <row r="575" spans="1:14" ht="14.25" customHeight="1" x14ac:dyDescent="0.3">
      <c r="A575" s="20" t="s">
        <v>49</v>
      </c>
      <c r="B575" s="21">
        <v>555</v>
      </c>
      <c r="C575" s="40"/>
      <c r="D575" s="40"/>
      <c r="E575" s="40"/>
      <c r="F575" s="40"/>
      <c r="G575" s="40"/>
      <c r="H575" s="40"/>
      <c r="I575" s="40"/>
      <c r="J575" s="40"/>
      <c r="K575" s="40"/>
      <c r="L575" s="41"/>
      <c r="M575" s="24"/>
      <c r="N575" s="21"/>
    </row>
    <row r="576" spans="1:14" ht="14.25" customHeight="1" x14ac:dyDescent="0.3">
      <c r="A576" s="20" t="s">
        <v>49</v>
      </c>
      <c r="B576" s="21">
        <v>556</v>
      </c>
      <c r="C576" s="40"/>
      <c r="D576" s="40"/>
      <c r="E576" s="40"/>
      <c r="F576" s="40"/>
      <c r="G576" s="40"/>
      <c r="H576" s="40"/>
      <c r="I576" s="40"/>
      <c r="J576" s="40"/>
      <c r="K576" s="40"/>
      <c r="L576" s="41"/>
      <c r="M576" s="24"/>
      <c r="N576" s="21"/>
    </row>
    <row r="577" spans="1:14" ht="14.25" customHeight="1" x14ac:dyDescent="0.3">
      <c r="A577" s="20" t="s">
        <v>49</v>
      </c>
      <c r="B577" s="21">
        <v>557</v>
      </c>
      <c r="C577" s="40"/>
      <c r="D577" s="40"/>
      <c r="E577" s="40"/>
      <c r="F577" s="40"/>
      <c r="G577" s="40"/>
      <c r="H577" s="40"/>
      <c r="I577" s="40"/>
      <c r="J577" s="40"/>
      <c r="K577" s="40"/>
      <c r="L577" s="41"/>
      <c r="M577" s="24"/>
      <c r="N577" s="21"/>
    </row>
    <row r="578" spans="1:14" ht="14.25" customHeight="1" x14ac:dyDescent="0.3">
      <c r="A578" s="20" t="s">
        <v>49</v>
      </c>
      <c r="B578" s="21">
        <v>558</v>
      </c>
      <c r="C578" s="40"/>
      <c r="D578" s="40"/>
      <c r="E578" s="40"/>
      <c r="F578" s="40"/>
      <c r="G578" s="40"/>
      <c r="H578" s="40"/>
      <c r="I578" s="40"/>
      <c r="J578" s="40"/>
      <c r="K578" s="40"/>
      <c r="L578" s="41"/>
      <c r="M578" s="24"/>
      <c r="N578" s="21"/>
    </row>
    <row r="579" spans="1:14" ht="14.25" customHeight="1" x14ac:dyDescent="0.3">
      <c r="A579" s="20" t="s">
        <v>49</v>
      </c>
      <c r="B579" s="21">
        <v>559</v>
      </c>
      <c r="C579" s="40"/>
      <c r="D579" s="40"/>
      <c r="E579" s="40"/>
      <c r="F579" s="40"/>
      <c r="G579" s="40"/>
      <c r="H579" s="40"/>
      <c r="I579" s="40"/>
      <c r="J579" s="40"/>
      <c r="K579" s="40"/>
      <c r="L579" s="41"/>
      <c r="M579" s="24"/>
      <c r="N579" s="21"/>
    </row>
    <row r="580" spans="1:14" ht="14.25" customHeight="1" x14ac:dyDescent="0.3">
      <c r="A580" s="20" t="s">
        <v>49</v>
      </c>
      <c r="B580" s="21">
        <v>560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1"/>
      <c r="M580" s="24"/>
      <c r="N580" s="21"/>
    </row>
    <row r="581" spans="1:14" ht="14.25" customHeight="1" x14ac:dyDescent="0.3">
      <c r="A581" s="20" t="s">
        <v>49</v>
      </c>
      <c r="B581" s="21">
        <v>561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41"/>
      <c r="M581" s="24"/>
      <c r="N581" s="21"/>
    </row>
    <row r="582" spans="1:14" ht="14.25" customHeight="1" x14ac:dyDescent="0.3">
      <c r="A582" s="20" t="s">
        <v>49</v>
      </c>
      <c r="B582" s="21">
        <v>562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1"/>
      <c r="M582" s="24"/>
      <c r="N582" s="21"/>
    </row>
    <row r="583" spans="1:14" ht="14.25" customHeight="1" x14ac:dyDescent="0.3">
      <c r="A583" s="20" t="s">
        <v>49</v>
      </c>
      <c r="B583" s="21">
        <v>563</v>
      </c>
      <c r="C583" s="40"/>
      <c r="D583" s="40"/>
      <c r="E583" s="40"/>
      <c r="F583" s="40"/>
      <c r="G583" s="40"/>
      <c r="H583" s="40"/>
      <c r="I583" s="40"/>
      <c r="J583" s="40"/>
      <c r="K583" s="40"/>
      <c r="L583" s="41"/>
      <c r="M583" s="24"/>
      <c r="N583" s="21"/>
    </row>
    <row r="584" spans="1:14" ht="14.25" customHeight="1" x14ac:dyDescent="0.3">
      <c r="A584" s="20" t="s">
        <v>49</v>
      </c>
      <c r="B584" s="21">
        <v>564</v>
      </c>
      <c r="C584" s="40"/>
      <c r="D584" s="40"/>
      <c r="E584" s="40"/>
      <c r="F584" s="40"/>
      <c r="G584" s="40"/>
      <c r="H584" s="40"/>
      <c r="I584" s="40"/>
      <c r="J584" s="40"/>
      <c r="K584" s="40"/>
      <c r="L584" s="41"/>
      <c r="M584" s="24"/>
      <c r="N584" s="21"/>
    </row>
    <row r="585" spans="1:14" ht="14.25" customHeight="1" x14ac:dyDescent="0.3">
      <c r="A585" s="20" t="s">
        <v>49</v>
      </c>
      <c r="B585" s="21">
        <v>565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41"/>
      <c r="M585" s="24"/>
      <c r="N585" s="21"/>
    </row>
    <row r="586" spans="1:14" ht="14.25" customHeight="1" x14ac:dyDescent="0.3">
      <c r="A586" s="20" t="s">
        <v>49</v>
      </c>
      <c r="B586" s="21">
        <v>566</v>
      </c>
      <c r="C586" s="40"/>
      <c r="D586" s="40"/>
      <c r="E586" s="40"/>
      <c r="F586" s="40"/>
      <c r="G586" s="40"/>
      <c r="H586" s="40"/>
      <c r="I586" s="40"/>
      <c r="J586" s="40"/>
      <c r="K586" s="40"/>
      <c r="L586" s="41"/>
      <c r="M586" s="24"/>
      <c r="N586" s="21"/>
    </row>
    <row r="587" spans="1:14" ht="14.25" customHeight="1" x14ac:dyDescent="0.3">
      <c r="A587" s="20" t="s">
        <v>49</v>
      </c>
      <c r="B587" s="21">
        <v>567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1"/>
      <c r="M587" s="24"/>
      <c r="N587" s="21"/>
    </row>
    <row r="588" spans="1:14" ht="14.25" customHeight="1" x14ac:dyDescent="0.3">
      <c r="A588" s="20" t="s">
        <v>49</v>
      </c>
      <c r="B588" s="21">
        <v>568</v>
      </c>
      <c r="C588" s="40"/>
      <c r="D588" s="40"/>
      <c r="E588" s="40"/>
      <c r="F588" s="40"/>
      <c r="G588" s="40"/>
      <c r="H588" s="40"/>
      <c r="I588" s="40"/>
      <c r="J588" s="40"/>
      <c r="K588" s="40"/>
      <c r="L588" s="41"/>
      <c r="M588" s="24"/>
      <c r="N588" s="21"/>
    </row>
    <row r="589" spans="1:14" ht="14.25" customHeight="1" x14ac:dyDescent="0.3">
      <c r="A589" s="20" t="s">
        <v>49</v>
      </c>
      <c r="B589" s="21">
        <v>569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1"/>
      <c r="M589" s="24"/>
      <c r="N589" s="21"/>
    </row>
    <row r="590" spans="1:14" ht="14.25" customHeight="1" x14ac:dyDescent="0.3">
      <c r="A590" s="20" t="s">
        <v>49</v>
      </c>
      <c r="B590" s="21">
        <v>570</v>
      </c>
      <c r="C590" s="40"/>
      <c r="D590" s="40"/>
      <c r="E590" s="40"/>
      <c r="F590" s="40"/>
      <c r="G590" s="40"/>
      <c r="H590" s="40"/>
      <c r="I590" s="40"/>
      <c r="J590" s="40"/>
      <c r="K590" s="40"/>
      <c r="L590" s="41"/>
      <c r="M590" s="24"/>
      <c r="N590" s="21"/>
    </row>
    <row r="591" spans="1:14" ht="14.25" customHeight="1" x14ac:dyDescent="0.3">
      <c r="A591" s="20" t="s">
        <v>49</v>
      </c>
      <c r="B591" s="21">
        <v>571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1"/>
      <c r="M591" s="24"/>
      <c r="N591" s="21"/>
    </row>
    <row r="592" spans="1:14" ht="14.25" customHeight="1" x14ac:dyDescent="0.3">
      <c r="A592" s="20" t="s">
        <v>49</v>
      </c>
      <c r="B592" s="21">
        <v>572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41"/>
      <c r="M592" s="24"/>
      <c r="N592" s="21"/>
    </row>
    <row r="593" spans="1:14" ht="14.25" customHeight="1" x14ac:dyDescent="0.3">
      <c r="A593" s="20" t="s">
        <v>49</v>
      </c>
      <c r="B593" s="21">
        <v>573</v>
      </c>
      <c r="C593" s="40"/>
      <c r="D593" s="40"/>
      <c r="E593" s="40"/>
      <c r="F593" s="40"/>
      <c r="G593" s="40"/>
      <c r="H593" s="40"/>
      <c r="I593" s="40"/>
      <c r="J593" s="40"/>
      <c r="K593" s="40"/>
      <c r="L593" s="41"/>
      <c r="M593" s="24"/>
      <c r="N593" s="21"/>
    </row>
    <row r="594" spans="1:14" ht="14.25" customHeight="1" x14ac:dyDescent="0.3">
      <c r="A594" s="20" t="s">
        <v>49</v>
      </c>
      <c r="B594" s="21">
        <v>574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1"/>
      <c r="M594" s="24"/>
      <c r="N594" s="21"/>
    </row>
    <row r="595" spans="1:14" ht="14.25" customHeight="1" x14ac:dyDescent="0.3">
      <c r="A595" s="20" t="s">
        <v>49</v>
      </c>
      <c r="B595" s="21">
        <v>575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1"/>
      <c r="M595" s="24"/>
      <c r="N595" s="21"/>
    </row>
    <row r="596" spans="1:14" ht="14.25" customHeight="1" x14ac:dyDescent="0.3">
      <c r="A596" s="20" t="s">
        <v>49</v>
      </c>
      <c r="B596" s="21">
        <v>576</v>
      </c>
      <c r="C596" s="40"/>
      <c r="D596" s="40"/>
      <c r="E596" s="40"/>
      <c r="F596" s="40"/>
      <c r="G596" s="40"/>
      <c r="H596" s="40"/>
      <c r="I596" s="40"/>
      <c r="J596" s="40"/>
      <c r="K596" s="40"/>
      <c r="L596" s="41"/>
      <c r="M596" s="24"/>
      <c r="N596" s="21"/>
    </row>
    <row r="597" spans="1:14" ht="14.25" customHeight="1" x14ac:dyDescent="0.3">
      <c r="A597" s="20" t="s">
        <v>49</v>
      </c>
      <c r="B597" s="21">
        <v>577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1"/>
      <c r="M597" s="24"/>
      <c r="N597" s="21"/>
    </row>
    <row r="598" spans="1:14" ht="14.25" customHeight="1" x14ac:dyDescent="0.3">
      <c r="A598" s="20" t="s">
        <v>49</v>
      </c>
      <c r="B598" s="21">
        <v>578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41"/>
      <c r="M598" s="24"/>
      <c r="N598" s="21"/>
    </row>
    <row r="599" spans="1:14" ht="14.25" customHeight="1" x14ac:dyDescent="0.3">
      <c r="A599" s="20" t="s">
        <v>49</v>
      </c>
      <c r="B599" s="21">
        <v>579</v>
      </c>
      <c r="C599" s="40"/>
      <c r="D599" s="40"/>
      <c r="E599" s="40"/>
      <c r="F599" s="40"/>
      <c r="G599" s="40"/>
      <c r="H599" s="40"/>
      <c r="I599" s="40"/>
      <c r="J599" s="40"/>
      <c r="K599" s="40"/>
      <c r="L599" s="41"/>
      <c r="M599" s="24"/>
      <c r="N599" s="21"/>
    </row>
    <row r="600" spans="1:14" ht="14.25" customHeight="1" x14ac:dyDescent="0.3">
      <c r="A600" s="20" t="s">
        <v>49</v>
      </c>
      <c r="B600" s="21">
        <v>580</v>
      </c>
      <c r="C600" s="40"/>
      <c r="D600" s="40"/>
      <c r="E600" s="40"/>
      <c r="F600" s="40"/>
      <c r="G600" s="40"/>
      <c r="H600" s="40"/>
      <c r="I600" s="40"/>
      <c r="J600" s="40"/>
      <c r="K600" s="40"/>
      <c r="L600" s="41"/>
      <c r="M600" s="24"/>
      <c r="N600" s="21"/>
    </row>
    <row r="601" spans="1:14" ht="14.25" customHeight="1" x14ac:dyDescent="0.3">
      <c r="A601" s="20" t="s">
        <v>49</v>
      </c>
      <c r="B601" s="21">
        <v>581</v>
      </c>
      <c r="C601" s="40"/>
      <c r="D601" s="40"/>
      <c r="E601" s="40"/>
      <c r="F601" s="40"/>
      <c r="G601" s="40"/>
      <c r="H601" s="40"/>
      <c r="I601" s="40"/>
      <c r="J601" s="40"/>
      <c r="K601" s="40"/>
      <c r="L601" s="41"/>
      <c r="M601" s="24"/>
      <c r="N601" s="21"/>
    </row>
    <row r="602" spans="1:14" ht="14.25" customHeight="1" x14ac:dyDescent="0.3">
      <c r="A602" s="20" t="s">
        <v>49</v>
      </c>
      <c r="B602" s="21">
        <v>582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1"/>
      <c r="M602" s="24"/>
      <c r="N602" s="21"/>
    </row>
    <row r="603" spans="1:14" ht="14.25" customHeight="1" x14ac:dyDescent="0.3">
      <c r="A603" s="20" t="s">
        <v>49</v>
      </c>
      <c r="B603" s="21">
        <v>583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41"/>
      <c r="M603" s="24"/>
      <c r="N603" s="21"/>
    </row>
    <row r="604" spans="1:14" ht="14.25" customHeight="1" x14ac:dyDescent="0.3">
      <c r="A604" s="20" t="s">
        <v>49</v>
      </c>
      <c r="B604" s="21">
        <v>584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41"/>
      <c r="M604" s="24"/>
      <c r="N604" s="21"/>
    </row>
    <row r="605" spans="1:14" ht="14.25" customHeight="1" x14ac:dyDescent="0.3">
      <c r="A605" s="20" t="s">
        <v>49</v>
      </c>
      <c r="B605" s="21">
        <v>585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1"/>
      <c r="M605" s="24"/>
      <c r="N605" s="21"/>
    </row>
    <row r="606" spans="1:14" ht="14.25" customHeight="1" x14ac:dyDescent="0.3">
      <c r="A606" s="20" t="s">
        <v>49</v>
      </c>
      <c r="B606" s="21">
        <v>586</v>
      </c>
      <c r="C606" s="40"/>
      <c r="D606" s="40"/>
      <c r="E606" s="40"/>
      <c r="F606" s="40"/>
      <c r="G606" s="40"/>
      <c r="H606" s="40"/>
      <c r="I606" s="40"/>
      <c r="J606" s="40"/>
      <c r="K606" s="40"/>
      <c r="L606" s="41"/>
      <c r="M606" s="24"/>
      <c r="N606" s="21"/>
    </row>
    <row r="607" spans="1:14" ht="14.25" customHeight="1" x14ac:dyDescent="0.3">
      <c r="A607" s="20" t="s">
        <v>49</v>
      </c>
      <c r="B607" s="21">
        <v>587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1"/>
      <c r="M607" s="24"/>
      <c r="N607" s="21"/>
    </row>
    <row r="608" spans="1:14" ht="14.25" customHeight="1" x14ac:dyDescent="0.3">
      <c r="A608" s="20" t="s">
        <v>49</v>
      </c>
      <c r="B608" s="21">
        <v>588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41"/>
      <c r="M608" s="24"/>
      <c r="N608" s="21"/>
    </row>
    <row r="609" spans="1:14" ht="14.25" customHeight="1" x14ac:dyDescent="0.3">
      <c r="A609" s="20" t="s">
        <v>49</v>
      </c>
      <c r="B609" s="21">
        <v>589</v>
      </c>
      <c r="C609" s="40"/>
      <c r="D609" s="40"/>
      <c r="E609" s="40"/>
      <c r="F609" s="40"/>
      <c r="G609" s="40"/>
      <c r="H609" s="40"/>
      <c r="I609" s="40"/>
      <c r="J609" s="40"/>
      <c r="K609" s="40"/>
      <c r="L609" s="41"/>
      <c r="M609" s="24"/>
      <c r="N609" s="21"/>
    </row>
    <row r="610" spans="1:14" ht="14.25" customHeight="1" x14ac:dyDescent="0.3">
      <c r="A610" s="20" t="s">
        <v>49</v>
      </c>
      <c r="B610" s="21">
        <v>590</v>
      </c>
      <c r="C610" s="40"/>
      <c r="D610" s="40"/>
      <c r="E610" s="40"/>
      <c r="F610" s="40"/>
      <c r="G610" s="40"/>
      <c r="H610" s="40"/>
      <c r="I610" s="40"/>
      <c r="J610" s="40"/>
      <c r="K610" s="40"/>
      <c r="L610" s="41"/>
      <c r="M610" s="24"/>
      <c r="N610" s="21"/>
    </row>
    <row r="611" spans="1:14" ht="14.25" customHeight="1" x14ac:dyDescent="0.3">
      <c r="A611" s="20" t="s">
        <v>49</v>
      </c>
      <c r="B611" s="21">
        <v>591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1"/>
      <c r="M611" s="24"/>
      <c r="N611" s="21"/>
    </row>
    <row r="612" spans="1:14" ht="14.25" customHeight="1" x14ac:dyDescent="0.3">
      <c r="A612" s="20" t="s">
        <v>49</v>
      </c>
      <c r="B612" s="21">
        <v>592</v>
      </c>
      <c r="C612" s="40"/>
      <c r="D612" s="40"/>
      <c r="E612" s="40"/>
      <c r="F612" s="40"/>
      <c r="G612" s="40"/>
      <c r="H612" s="40"/>
      <c r="I612" s="40"/>
      <c r="J612" s="40"/>
      <c r="K612" s="40"/>
      <c r="L612" s="41"/>
      <c r="M612" s="24"/>
      <c r="N612" s="21"/>
    </row>
    <row r="613" spans="1:14" ht="14.25" customHeight="1" x14ac:dyDescent="0.3">
      <c r="A613" s="20" t="s">
        <v>49</v>
      </c>
      <c r="B613" s="21">
        <v>593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1"/>
      <c r="M613" s="24"/>
      <c r="N613" s="21"/>
    </row>
    <row r="614" spans="1:14" ht="14.25" customHeight="1" x14ac:dyDescent="0.3">
      <c r="A614" s="20" t="s">
        <v>49</v>
      </c>
      <c r="B614" s="21">
        <v>594</v>
      </c>
      <c r="C614" s="40"/>
      <c r="D614" s="40"/>
      <c r="E614" s="40"/>
      <c r="F614" s="40"/>
      <c r="G614" s="40"/>
      <c r="H614" s="40"/>
      <c r="I614" s="40"/>
      <c r="J614" s="40"/>
      <c r="K614" s="40"/>
      <c r="L614" s="41"/>
      <c r="M614" s="24"/>
      <c r="N614" s="21"/>
    </row>
    <row r="615" spans="1:14" ht="14.25" customHeight="1" x14ac:dyDescent="0.3">
      <c r="A615" s="20" t="s">
        <v>49</v>
      </c>
      <c r="B615" s="21">
        <v>595</v>
      </c>
      <c r="C615" s="40"/>
      <c r="D615" s="40"/>
      <c r="E615" s="40"/>
      <c r="F615" s="40"/>
      <c r="G615" s="40"/>
      <c r="H615" s="40"/>
      <c r="I615" s="40"/>
      <c r="J615" s="40"/>
      <c r="K615" s="40"/>
      <c r="L615" s="41"/>
      <c r="M615" s="24"/>
      <c r="N615" s="21"/>
    </row>
    <row r="616" spans="1:14" ht="14.25" customHeight="1" x14ac:dyDescent="0.3">
      <c r="A616" s="20" t="s">
        <v>49</v>
      </c>
      <c r="B616" s="21">
        <v>596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1"/>
      <c r="M616" s="24"/>
      <c r="N616" s="21"/>
    </row>
    <row r="617" spans="1:14" ht="14.25" customHeight="1" x14ac:dyDescent="0.3">
      <c r="A617" s="20" t="s">
        <v>49</v>
      </c>
      <c r="B617" s="21">
        <v>597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41"/>
      <c r="M617" s="24"/>
      <c r="N617" s="21"/>
    </row>
    <row r="618" spans="1:14" ht="14.25" customHeight="1" x14ac:dyDescent="0.3">
      <c r="A618" s="20" t="s">
        <v>49</v>
      </c>
      <c r="B618" s="21">
        <v>598</v>
      </c>
      <c r="C618" s="40"/>
      <c r="D618" s="40"/>
      <c r="E618" s="40"/>
      <c r="F618" s="40"/>
      <c r="G618" s="40"/>
      <c r="H618" s="40"/>
      <c r="I618" s="40"/>
      <c r="J618" s="40"/>
      <c r="K618" s="40"/>
      <c r="L618" s="41"/>
      <c r="M618" s="24"/>
      <c r="N618" s="21"/>
    </row>
    <row r="619" spans="1:14" ht="14.25" customHeight="1" x14ac:dyDescent="0.3">
      <c r="A619" s="20" t="s">
        <v>49</v>
      </c>
      <c r="B619" s="21">
        <v>599</v>
      </c>
      <c r="C619" s="40"/>
      <c r="D619" s="40"/>
      <c r="E619" s="40"/>
      <c r="F619" s="40"/>
      <c r="G619" s="40"/>
      <c r="H619" s="40"/>
      <c r="I619" s="40"/>
      <c r="J619" s="40"/>
      <c r="K619" s="40"/>
      <c r="L619" s="41"/>
      <c r="M619" s="24"/>
      <c r="N619" s="21"/>
    </row>
    <row r="620" spans="1:14" ht="14.25" customHeight="1" x14ac:dyDescent="0.3">
      <c r="A620" s="20" t="s">
        <v>49</v>
      </c>
      <c r="B620" s="21">
        <v>600</v>
      </c>
      <c r="C620" s="40"/>
      <c r="D620" s="40"/>
      <c r="E620" s="40"/>
      <c r="F620" s="40"/>
      <c r="G620" s="40"/>
      <c r="H620" s="40"/>
      <c r="I620" s="40"/>
      <c r="J620" s="40"/>
      <c r="K620" s="40"/>
      <c r="L620" s="41"/>
      <c r="M620" s="24"/>
      <c r="N620" s="21"/>
    </row>
    <row r="621" spans="1:14" ht="14.25" customHeight="1" x14ac:dyDescent="0.3">
      <c r="A621" s="20" t="s">
        <v>49</v>
      </c>
      <c r="B621" s="21">
        <v>601</v>
      </c>
      <c r="C621" s="40"/>
      <c r="D621" s="40"/>
      <c r="E621" s="40"/>
      <c r="F621" s="40"/>
      <c r="G621" s="40"/>
      <c r="H621" s="40"/>
      <c r="I621" s="40"/>
      <c r="J621" s="40"/>
      <c r="K621" s="40"/>
      <c r="L621" s="41"/>
      <c r="M621" s="24"/>
      <c r="N621" s="21"/>
    </row>
    <row r="622" spans="1:14" ht="14.25" customHeight="1" x14ac:dyDescent="0.3">
      <c r="A622" s="20" t="s">
        <v>49</v>
      </c>
      <c r="B622" s="21">
        <v>602</v>
      </c>
      <c r="C622" s="40"/>
      <c r="D622" s="40"/>
      <c r="E622" s="40"/>
      <c r="F622" s="40"/>
      <c r="G622" s="40"/>
      <c r="H622" s="40"/>
      <c r="I622" s="40"/>
      <c r="J622" s="40"/>
      <c r="K622" s="40"/>
      <c r="L622" s="41"/>
      <c r="M622" s="24"/>
      <c r="N622" s="21"/>
    </row>
    <row r="623" spans="1:14" ht="14.25" customHeight="1" x14ac:dyDescent="0.3">
      <c r="A623" s="20" t="s">
        <v>49</v>
      </c>
      <c r="B623" s="21">
        <v>603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41"/>
      <c r="M623" s="24"/>
      <c r="N623" s="21"/>
    </row>
    <row r="624" spans="1:14" ht="14.25" customHeight="1" x14ac:dyDescent="0.3">
      <c r="A624" s="20" t="s">
        <v>49</v>
      </c>
      <c r="B624" s="21">
        <v>604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1"/>
      <c r="M624" s="24"/>
      <c r="N624" s="21"/>
    </row>
    <row r="625" spans="1:14" ht="14.25" customHeight="1" x14ac:dyDescent="0.3">
      <c r="A625" s="20" t="s">
        <v>49</v>
      </c>
      <c r="B625" s="21">
        <v>605</v>
      </c>
      <c r="C625" s="40"/>
      <c r="D625" s="40"/>
      <c r="E625" s="40"/>
      <c r="F625" s="40"/>
      <c r="G625" s="40"/>
      <c r="H625" s="40"/>
      <c r="I625" s="40"/>
      <c r="J625" s="40"/>
      <c r="K625" s="40"/>
      <c r="L625" s="41"/>
      <c r="M625" s="24"/>
      <c r="N625" s="21"/>
    </row>
    <row r="626" spans="1:14" ht="14.25" customHeight="1" x14ac:dyDescent="0.3">
      <c r="A626" s="20" t="s">
        <v>49</v>
      </c>
      <c r="B626" s="21">
        <v>606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41"/>
      <c r="M626" s="24"/>
      <c r="N626" s="21"/>
    </row>
    <row r="627" spans="1:14" ht="14.25" customHeight="1" x14ac:dyDescent="0.3">
      <c r="A627" s="20" t="s">
        <v>49</v>
      </c>
      <c r="B627" s="21">
        <v>607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1"/>
      <c r="M627" s="24"/>
      <c r="N627" s="21"/>
    </row>
    <row r="628" spans="1:14" ht="14.25" customHeight="1" x14ac:dyDescent="0.3">
      <c r="A628" s="20" t="s">
        <v>49</v>
      </c>
      <c r="B628" s="21">
        <v>608</v>
      </c>
      <c r="C628" s="40"/>
      <c r="D628" s="40"/>
      <c r="E628" s="40"/>
      <c r="F628" s="40"/>
      <c r="G628" s="40"/>
      <c r="H628" s="40"/>
      <c r="I628" s="40"/>
      <c r="J628" s="40"/>
      <c r="K628" s="40"/>
      <c r="L628" s="41"/>
      <c r="M628" s="24"/>
      <c r="N628" s="21"/>
    </row>
    <row r="629" spans="1:14" ht="14.25" customHeight="1" x14ac:dyDescent="0.3">
      <c r="A629" s="20" t="s">
        <v>49</v>
      </c>
      <c r="B629" s="21">
        <v>609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41"/>
      <c r="M629" s="24"/>
      <c r="N629" s="21"/>
    </row>
    <row r="630" spans="1:14" ht="14.25" customHeight="1" x14ac:dyDescent="0.3">
      <c r="A630" s="20" t="s">
        <v>49</v>
      </c>
      <c r="B630" s="21">
        <v>610</v>
      </c>
      <c r="C630" s="40"/>
      <c r="D630" s="40"/>
      <c r="E630" s="40"/>
      <c r="F630" s="40"/>
      <c r="G630" s="40"/>
      <c r="H630" s="40"/>
      <c r="I630" s="40"/>
      <c r="J630" s="40"/>
      <c r="K630" s="40"/>
      <c r="L630" s="41"/>
      <c r="M630" s="24"/>
      <c r="N630" s="21"/>
    </row>
    <row r="631" spans="1:14" ht="14.25" customHeight="1" x14ac:dyDescent="0.3">
      <c r="A631" s="20" t="s">
        <v>49</v>
      </c>
      <c r="B631" s="21">
        <v>611</v>
      </c>
      <c r="C631" s="40"/>
      <c r="D631" s="40"/>
      <c r="E631" s="40"/>
      <c r="F631" s="40"/>
      <c r="G631" s="40"/>
      <c r="H631" s="40"/>
      <c r="I631" s="40"/>
      <c r="J631" s="40"/>
      <c r="K631" s="40"/>
      <c r="L631" s="41"/>
      <c r="M631" s="24"/>
      <c r="N631" s="21"/>
    </row>
    <row r="632" spans="1:14" ht="14.25" customHeight="1" x14ac:dyDescent="0.3">
      <c r="A632" s="20" t="s">
        <v>49</v>
      </c>
      <c r="B632" s="21">
        <v>612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41"/>
      <c r="M632" s="24"/>
      <c r="N632" s="21"/>
    </row>
    <row r="633" spans="1:14" ht="14.25" customHeight="1" x14ac:dyDescent="0.3">
      <c r="A633" s="20" t="s">
        <v>49</v>
      </c>
      <c r="B633" s="21">
        <v>613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1"/>
      <c r="M633" s="24"/>
      <c r="N633" s="21"/>
    </row>
    <row r="634" spans="1:14" ht="14.25" customHeight="1" x14ac:dyDescent="0.3">
      <c r="A634" s="20" t="s">
        <v>49</v>
      </c>
      <c r="B634" s="21">
        <v>614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1"/>
      <c r="M634" s="24"/>
      <c r="N634" s="21"/>
    </row>
    <row r="635" spans="1:14" ht="14.25" customHeight="1" x14ac:dyDescent="0.3">
      <c r="A635" s="20" t="s">
        <v>49</v>
      </c>
      <c r="B635" s="21">
        <v>615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1"/>
      <c r="M635" s="24"/>
      <c r="N635" s="21"/>
    </row>
    <row r="636" spans="1:14" ht="14.25" customHeight="1" x14ac:dyDescent="0.3">
      <c r="A636" s="20" t="s">
        <v>49</v>
      </c>
      <c r="B636" s="21">
        <v>616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1"/>
      <c r="M636" s="24"/>
      <c r="N636" s="21"/>
    </row>
    <row r="637" spans="1:14" ht="14.25" customHeight="1" x14ac:dyDescent="0.3">
      <c r="A637" s="20" t="s">
        <v>49</v>
      </c>
      <c r="B637" s="21">
        <v>617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1"/>
      <c r="M637" s="24"/>
      <c r="N637" s="21"/>
    </row>
    <row r="638" spans="1:14" ht="14.25" customHeight="1" x14ac:dyDescent="0.3">
      <c r="A638" s="20" t="s">
        <v>49</v>
      </c>
      <c r="B638" s="21">
        <v>618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1"/>
      <c r="M638" s="24"/>
      <c r="N638" s="21"/>
    </row>
    <row r="639" spans="1:14" ht="14.25" customHeight="1" x14ac:dyDescent="0.3">
      <c r="A639" s="20" t="s">
        <v>49</v>
      </c>
      <c r="B639" s="21">
        <v>619</v>
      </c>
      <c r="C639" s="40"/>
      <c r="D639" s="40"/>
      <c r="E639" s="40"/>
      <c r="F639" s="40"/>
      <c r="G639" s="40"/>
      <c r="H639" s="40"/>
      <c r="I639" s="40"/>
      <c r="J639" s="40"/>
      <c r="K639" s="40"/>
      <c r="L639" s="41"/>
      <c r="M639" s="24"/>
      <c r="N639" s="21"/>
    </row>
    <row r="640" spans="1:14" ht="14.25" customHeight="1" x14ac:dyDescent="0.3">
      <c r="A640" s="20" t="s">
        <v>49</v>
      </c>
      <c r="B640" s="21">
        <v>620</v>
      </c>
      <c r="C640" s="40"/>
      <c r="D640" s="40"/>
      <c r="E640" s="40"/>
      <c r="F640" s="40"/>
      <c r="G640" s="40"/>
      <c r="H640" s="40"/>
      <c r="I640" s="40"/>
      <c r="J640" s="40"/>
      <c r="K640" s="40"/>
      <c r="L640" s="41"/>
      <c r="M640" s="24"/>
      <c r="N640" s="21"/>
    </row>
    <row r="641" spans="1:14" ht="14.25" customHeight="1" x14ac:dyDescent="0.3">
      <c r="A641" s="20" t="s">
        <v>49</v>
      </c>
      <c r="B641" s="21">
        <v>621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1"/>
      <c r="M641" s="24"/>
      <c r="N641" s="21"/>
    </row>
    <row r="642" spans="1:14" ht="14.25" customHeight="1" x14ac:dyDescent="0.3">
      <c r="A642" s="20" t="s">
        <v>49</v>
      </c>
      <c r="B642" s="21">
        <v>622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1"/>
      <c r="M642" s="24"/>
      <c r="N642" s="21"/>
    </row>
    <row r="643" spans="1:14" ht="14.25" customHeight="1" x14ac:dyDescent="0.3">
      <c r="A643" s="20" t="s">
        <v>49</v>
      </c>
      <c r="B643" s="21">
        <v>623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1"/>
      <c r="M643" s="24"/>
      <c r="N643" s="21"/>
    </row>
    <row r="644" spans="1:14" ht="14.25" customHeight="1" x14ac:dyDescent="0.3">
      <c r="A644" s="20" t="s">
        <v>49</v>
      </c>
      <c r="B644" s="21">
        <v>624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41"/>
      <c r="M644" s="24"/>
      <c r="N644" s="21"/>
    </row>
    <row r="645" spans="1:14" ht="14.25" customHeight="1" x14ac:dyDescent="0.3">
      <c r="A645" s="20" t="s">
        <v>49</v>
      </c>
      <c r="B645" s="21">
        <v>625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41"/>
      <c r="M645" s="24"/>
      <c r="N645" s="21"/>
    </row>
    <row r="646" spans="1:14" ht="14.25" customHeight="1" x14ac:dyDescent="0.3">
      <c r="A646" s="20" t="s">
        <v>49</v>
      </c>
      <c r="B646" s="21">
        <v>626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41"/>
      <c r="M646" s="24"/>
      <c r="N646" s="21"/>
    </row>
    <row r="647" spans="1:14" ht="14.25" customHeight="1" x14ac:dyDescent="0.3">
      <c r="A647" s="20" t="s">
        <v>49</v>
      </c>
      <c r="B647" s="21">
        <v>627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41"/>
      <c r="M647" s="24"/>
      <c r="N647" s="21"/>
    </row>
    <row r="648" spans="1:14" ht="14.25" customHeight="1" x14ac:dyDescent="0.3">
      <c r="A648" s="20" t="s">
        <v>49</v>
      </c>
      <c r="B648" s="21">
        <v>628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1"/>
      <c r="M648" s="24"/>
      <c r="N648" s="21"/>
    </row>
    <row r="649" spans="1:14" ht="14.25" customHeight="1" x14ac:dyDescent="0.3">
      <c r="A649" s="20" t="s">
        <v>49</v>
      </c>
      <c r="B649" s="21">
        <v>629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1"/>
      <c r="M649" s="24"/>
      <c r="N649" s="21"/>
    </row>
    <row r="650" spans="1:14" ht="14.25" customHeight="1" x14ac:dyDescent="0.3">
      <c r="A650" s="20" t="s">
        <v>49</v>
      </c>
      <c r="B650" s="21">
        <v>630</v>
      </c>
      <c r="C650" s="40"/>
      <c r="D650" s="40"/>
      <c r="E650" s="40"/>
      <c r="F650" s="40"/>
      <c r="G650" s="40"/>
      <c r="H650" s="40"/>
      <c r="I650" s="40"/>
      <c r="J650" s="40"/>
      <c r="K650" s="40"/>
      <c r="L650" s="41"/>
      <c r="M650" s="24"/>
      <c r="N650" s="21"/>
    </row>
    <row r="651" spans="1:14" ht="14.25" customHeight="1" x14ac:dyDescent="0.3">
      <c r="A651" s="20" t="s">
        <v>49</v>
      </c>
      <c r="B651" s="21">
        <v>631</v>
      </c>
      <c r="C651" s="40"/>
      <c r="D651" s="40"/>
      <c r="E651" s="40"/>
      <c r="F651" s="40"/>
      <c r="G651" s="40"/>
      <c r="H651" s="40"/>
      <c r="I651" s="40"/>
      <c r="J651" s="40"/>
      <c r="K651" s="40"/>
      <c r="L651" s="41"/>
      <c r="M651" s="24"/>
      <c r="N651" s="21"/>
    </row>
    <row r="652" spans="1:14" ht="14.25" customHeight="1" x14ac:dyDescent="0.3">
      <c r="A652" s="20" t="s">
        <v>49</v>
      </c>
      <c r="B652" s="21">
        <v>632</v>
      </c>
      <c r="C652" s="40"/>
      <c r="D652" s="40"/>
      <c r="E652" s="40"/>
      <c r="F652" s="40"/>
      <c r="G652" s="40"/>
      <c r="H652" s="40"/>
      <c r="I652" s="40"/>
      <c r="J652" s="40"/>
      <c r="K652" s="40"/>
      <c r="L652" s="41"/>
      <c r="M652" s="24"/>
      <c r="N652" s="21"/>
    </row>
    <row r="653" spans="1:14" ht="14.25" customHeight="1" x14ac:dyDescent="0.3">
      <c r="A653" s="20" t="s">
        <v>49</v>
      </c>
      <c r="B653" s="21">
        <v>633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1"/>
      <c r="M653" s="24"/>
      <c r="N653" s="21"/>
    </row>
    <row r="654" spans="1:14" ht="14.25" customHeight="1" x14ac:dyDescent="0.3">
      <c r="A654" s="20" t="s">
        <v>49</v>
      </c>
      <c r="B654" s="21">
        <v>634</v>
      </c>
      <c r="C654" s="40"/>
      <c r="D654" s="40"/>
      <c r="E654" s="40"/>
      <c r="F654" s="40"/>
      <c r="G654" s="40"/>
      <c r="H654" s="40"/>
      <c r="I654" s="40"/>
      <c r="J654" s="40"/>
      <c r="K654" s="40"/>
      <c r="L654" s="41"/>
      <c r="M654" s="24"/>
      <c r="N654" s="21"/>
    </row>
    <row r="655" spans="1:14" ht="14.25" customHeight="1" x14ac:dyDescent="0.3">
      <c r="A655" s="20" t="s">
        <v>49</v>
      </c>
      <c r="B655" s="21">
        <v>635</v>
      </c>
      <c r="C655" s="40"/>
      <c r="D655" s="40"/>
      <c r="E655" s="40"/>
      <c r="F655" s="40"/>
      <c r="G655" s="40"/>
      <c r="H655" s="40"/>
      <c r="I655" s="40"/>
      <c r="J655" s="40"/>
      <c r="K655" s="40"/>
      <c r="L655" s="41"/>
      <c r="M655" s="24"/>
      <c r="N655" s="21"/>
    </row>
    <row r="656" spans="1:14" ht="14.25" customHeight="1" x14ac:dyDescent="0.3">
      <c r="A656" s="20" t="s">
        <v>49</v>
      </c>
      <c r="B656" s="21">
        <v>636</v>
      </c>
      <c r="C656" s="40"/>
      <c r="D656" s="40"/>
      <c r="E656" s="40"/>
      <c r="F656" s="40"/>
      <c r="G656" s="40"/>
      <c r="H656" s="40"/>
      <c r="I656" s="40"/>
      <c r="J656" s="40"/>
      <c r="K656" s="40"/>
      <c r="L656" s="41"/>
      <c r="M656" s="24"/>
      <c r="N656" s="21"/>
    </row>
    <row r="657" spans="1:14" ht="14.25" customHeight="1" x14ac:dyDescent="0.3">
      <c r="A657" s="20" t="s">
        <v>49</v>
      </c>
      <c r="B657" s="21">
        <v>637</v>
      </c>
      <c r="C657" s="40"/>
      <c r="D657" s="40"/>
      <c r="E657" s="40"/>
      <c r="F657" s="40"/>
      <c r="G657" s="40"/>
      <c r="H657" s="40"/>
      <c r="I657" s="40"/>
      <c r="J657" s="40"/>
      <c r="K657" s="40"/>
      <c r="L657" s="41"/>
      <c r="M657" s="24"/>
      <c r="N657" s="21"/>
    </row>
    <row r="658" spans="1:14" ht="14.25" customHeight="1" x14ac:dyDescent="0.3">
      <c r="A658" s="20" t="s">
        <v>49</v>
      </c>
      <c r="B658" s="21">
        <v>638</v>
      </c>
      <c r="C658" s="40"/>
      <c r="D658" s="40"/>
      <c r="E658" s="40"/>
      <c r="F658" s="40"/>
      <c r="G658" s="40"/>
      <c r="H658" s="40"/>
      <c r="I658" s="40"/>
      <c r="J658" s="40"/>
      <c r="K658" s="40"/>
      <c r="L658" s="41"/>
      <c r="M658" s="24"/>
      <c r="N658" s="21"/>
    </row>
    <row r="659" spans="1:14" ht="14.25" customHeight="1" x14ac:dyDescent="0.3">
      <c r="A659" s="20" t="s">
        <v>49</v>
      </c>
      <c r="B659" s="21">
        <v>639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41"/>
      <c r="M659" s="24"/>
      <c r="N659" s="21"/>
    </row>
    <row r="660" spans="1:14" ht="14.25" customHeight="1" x14ac:dyDescent="0.3">
      <c r="A660" s="20" t="s">
        <v>49</v>
      </c>
      <c r="B660" s="21">
        <v>640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1"/>
      <c r="M660" s="24"/>
      <c r="N660" s="21"/>
    </row>
    <row r="661" spans="1:14" ht="14.25" customHeight="1" x14ac:dyDescent="0.3">
      <c r="A661" s="20" t="s">
        <v>49</v>
      </c>
      <c r="B661" s="21">
        <v>641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1"/>
      <c r="M661" s="24"/>
      <c r="N661" s="21"/>
    </row>
    <row r="662" spans="1:14" ht="14.25" customHeight="1" x14ac:dyDescent="0.3">
      <c r="A662" s="20" t="s">
        <v>49</v>
      </c>
      <c r="B662" s="21">
        <v>642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1"/>
      <c r="M662" s="24"/>
      <c r="N662" s="21"/>
    </row>
    <row r="663" spans="1:14" ht="14.25" customHeight="1" x14ac:dyDescent="0.3">
      <c r="A663" s="20" t="s">
        <v>49</v>
      </c>
      <c r="B663" s="21">
        <v>643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1"/>
      <c r="M663" s="24"/>
      <c r="N663" s="21"/>
    </row>
    <row r="664" spans="1:14" ht="14.25" customHeight="1" x14ac:dyDescent="0.3">
      <c r="A664" s="20" t="s">
        <v>49</v>
      </c>
      <c r="B664" s="21">
        <v>644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24"/>
      <c r="N664" s="21"/>
    </row>
    <row r="665" spans="1:14" ht="14.25" customHeight="1" x14ac:dyDescent="0.3">
      <c r="A665" s="20" t="s">
        <v>49</v>
      </c>
      <c r="B665" s="21">
        <v>645</v>
      </c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24"/>
      <c r="N665" s="21"/>
    </row>
    <row r="666" spans="1:14" ht="14.25" customHeight="1" x14ac:dyDescent="0.3">
      <c r="A666" s="20" t="s">
        <v>49</v>
      </c>
      <c r="B666" s="21">
        <v>646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1"/>
      <c r="M666" s="24"/>
      <c r="N666" s="21"/>
    </row>
    <row r="667" spans="1:14" ht="14.25" customHeight="1" x14ac:dyDescent="0.3">
      <c r="A667" s="20" t="s">
        <v>49</v>
      </c>
      <c r="B667" s="21">
        <v>647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1"/>
      <c r="M667" s="24"/>
      <c r="N667" s="21"/>
    </row>
    <row r="668" spans="1:14" ht="14.25" customHeight="1" x14ac:dyDescent="0.3">
      <c r="A668" s="20" t="s">
        <v>49</v>
      </c>
      <c r="B668" s="21">
        <v>648</v>
      </c>
      <c r="C668" s="40"/>
      <c r="D668" s="40"/>
      <c r="E668" s="40"/>
      <c r="F668" s="40"/>
      <c r="G668" s="40"/>
      <c r="H668" s="40"/>
      <c r="I668" s="40"/>
      <c r="J668" s="40"/>
      <c r="K668" s="40"/>
      <c r="L668" s="41"/>
      <c r="M668" s="24"/>
      <c r="N668" s="21"/>
    </row>
    <row r="669" spans="1:14" ht="14.25" customHeight="1" x14ac:dyDescent="0.3">
      <c r="A669" s="20" t="s">
        <v>49</v>
      </c>
      <c r="B669" s="21">
        <v>649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1"/>
      <c r="M669" s="24"/>
      <c r="N669" s="21"/>
    </row>
    <row r="670" spans="1:14" ht="14.25" customHeight="1" x14ac:dyDescent="0.3">
      <c r="A670" s="20" t="s">
        <v>49</v>
      </c>
      <c r="B670" s="21">
        <v>650</v>
      </c>
      <c r="C670" s="40"/>
      <c r="D670" s="40"/>
      <c r="E670" s="40"/>
      <c r="F670" s="40"/>
      <c r="G670" s="40"/>
      <c r="H670" s="40"/>
      <c r="I670" s="40"/>
      <c r="J670" s="40"/>
      <c r="K670" s="40"/>
      <c r="L670" s="41"/>
      <c r="M670" s="24"/>
      <c r="N670" s="21"/>
    </row>
    <row r="671" spans="1:14" ht="14.25" customHeight="1" x14ac:dyDescent="0.3">
      <c r="A671" s="20" t="s">
        <v>49</v>
      </c>
      <c r="B671" s="21">
        <v>651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1"/>
      <c r="M671" s="24"/>
      <c r="N671" s="21"/>
    </row>
    <row r="672" spans="1:14" ht="14.25" customHeight="1" x14ac:dyDescent="0.3">
      <c r="A672" s="20" t="s">
        <v>49</v>
      </c>
      <c r="B672" s="21">
        <v>652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1"/>
      <c r="M672" s="24"/>
      <c r="N672" s="21"/>
    </row>
    <row r="673" spans="1:14" ht="14.25" customHeight="1" x14ac:dyDescent="0.3">
      <c r="A673" s="20" t="s">
        <v>49</v>
      </c>
      <c r="B673" s="21">
        <v>653</v>
      </c>
      <c r="C673" s="40"/>
      <c r="D673" s="40"/>
      <c r="E673" s="40"/>
      <c r="F673" s="40"/>
      <c r="G673" s="40"/>
      <c r="H673" s="40"/>
      <c r="I673" s="40"/>
      <c r="J673" s="40"/>
      <c r="K673" s="40"/>
      <c r="L673" s="41"/>
      <c r="M673" s="24"/>
      <c r="N673" s="21"/>
    </row>
    <row r="674" spans="1:14" ht="14.25" customHeight="1" x14ac:dyDescent="0.3">
      <c r="A674" s="20" t="s">
        <v>49</v>
      </c>
      <c r="B674" s="21">
        <v>654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1"/>
      <c r="M674" s="24"/>
      <c r="N674" s="21"/>
    </row>
    <row r="675" spans="1:14" ht="14.25" customHeight="1" x14ac:dyDescent="0.3">
      <c r="A675" s="20" t="s">
        <v>49</v>
      </c>
      <c r="B675" s="21">
        <v>655</v>
      </c>
      <c r="C675" s="40"/>
      <c r="D675" s="40"/>
      <c r="E675" s="40"/>
      <c r="F675" s="40"/>
      <c r="G675" s="40"/>
      <c r="H675" s="40"/>
      <c r="I675" s="40"/>
      <c r="J675" s="40"/>
      <c r="K675" s="40"/>
      <c r="L675" s="41"/>
      <c r="M675" s="24"/>
      <c r="N675" s="21"/>
    </row>
    <row r="676" spans="1:14" ht="14.25" customHeight="1" x14ac:dyDescent="0.3">
      <c r="A676" s="20" t="s">
        <v>49</v>
      </c>
      <c r="B676" s="21">
        <v>656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41"/>
      <c r="M676" s="24"/>
      <c r="N676" s="21"/>
    </row>
    <row r="677" spans="1:14" ht="14.25" customHeight="1" x14ac:dyDescent="0.3">
      <c r="A677" s="20" t="s">
        <v>49</v>
      </c>
      <c r="B677" s="21">
        <v>657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41"/>
      <c r="M677" s="24"/>
      <c r="N677" s="21"/>
    </row>
    <row r="678" spans="1:14" ht="14.25" customHeight="1" x14ac:dyDescent="0.3">
      <c r="A678" s="20" t="s">
        <v>49</v>
      </c>
      <c r="B678" s="21">
        <v>658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1"/>
      <c r="M678" s="24"/>
      <c r="N678" s="21"/>
    </row>
    <row r="679" spans="1:14" ht="14.25" customHeight="1" x14ac:dyDescent="0.3">
      <c r="A679" s="20" t="s">
        <v>49</v>
      </c>
      <c r="B679" s="21">
        <v>659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41"/>
      <c r="M679" s="24"/>
      <c r="N679" s="21"/>
    </row>
    <row r="680" spans="1:14" ht="14.25" customHeight="1" x14ac:dyDescent="0.3">
      <c r="A680" s="20" t="s">
        <v>49</v>
      </c>
      <c r="B680" s="21">
        <v>660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41"/>
      <c r="M680" s="24"/>
      <c r="N680" s="21"/>
    </row>
    <row r="681" spans="1:14" ht="14.25" customHeight="1" x14ac:dyDescent="0.3">
      <c r="A681" s="20" t="s">
        <v>49</v>
      </c>
      <c r="B681" s="21">
        <v>661</v>
      </c>
      <c r="C681" s="40"/>
      <c r="D681" s="40"/>
      <c r="E681" s="40"/>
      <c r="F681" s="40"/>
      <c r="G681" s="40"/>
      <c r="H681" s="40"/>
      <c r="I681" s="40"/>
      <c r="J681" s="40"/>
      <c r="K681" s="40"/>
      <c r="L681" s="41"/>
      <c r="M681" s="24"/>
      <c r="N681" s="21"/>
    </row>
    <row r="682" spans="1:14" ht="14.25" customHeight="1" x14ac:dyDescent="0.3">
      <c r="A682" s="20" t="s">
        <v>49</v>
      </c>
      <c r="B682" s="21">
        <v>662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41"/>
      <c r="M682" s="24"/>
      <c r="N682" s="21"/>
    </row>
    <row r="683" spans="1:14" ht="14.25" customHeight="1" x14ac:dyDescent="0.3">
      <c r="A683" s="20" t="s">
        <v>49</v>
      </c>
      <c r="B683" s="21">
        <v>663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1"/>
      <c r="M683" s="24"/>
      <c r="N683" s="21"/>
    </row>
    <row r="684" spans="1:14" ht="14.25" customHeight="1" x14ac:dyDescent="0.3">
      <c r="A684" s="20" t="s">
        <v>49</v>
      </c>
      <c r="B684" s="21">
        <v>664</v>
      </c>
      <c r="C684" s="40"/>
      <c r="D684" s="40"/>
      <c r="E684" s="40"/>
      <c r="F684" s="40"/>
      <c r="G684" s="40"/>
      <c r="H684" s="40"/>
      <c r="I684" s="40"/>
      <c r="J684" s="40"/>
      <c r="K684" s="40"/>
      <c r="L684" s="41"/>
      <c r="M684" s="24"/>
      <c r="N684" s="21"/>
    </row>
    <row r="685" spans="1:14" ht="14.25" customHeight="1" x14ac:dyDescent="0.3">
      <c r="A685" s="20" t="s">
        <v>49</v>
      </c>
      <c r="B685" s="21">
        <v>665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1"/>
      <c r="M685" s="24"/>
      <c r="N685" s="21"/>
    </row>
    <row r="686" spans="1:14" ht="14.25" customHeight="1" x14ac:dyDescent="0.3">
      <c r="A686" s="20" t="s">
        <v>49</v>
      </c>
      <c r="B686" s="21">
        <v>666</v>
      </c>
      <c r="C686" s="40"/>
      <c r="D686" s="40"/>
      <c r="E686" s="40"/>
      <c r="F686" s="40"/>
      <c r="G686" s="40"/>
      <c r="H686" s="40"/>
      <c r="I686" s="40"/>
      <c r="J686" s="40"/>
      <c r="K686" s="40"/>
      <c r="L686" s="41"/>
      <c r="M686" s="24"/>
      <c r="N686" s="21"/>
    </row>
    <row r="687" spans="1:14" ht="14.25" customHeight="1" x14ac:dyDescent="0.3">
      <c r="A687" s="20" t="s">
        <v>49</v>
      </c>
      <c r="B687" s="21">
        <v>667</v>
      </c>
      <c r="C687" s="40"/>
      <c r="D687" s="40"/>
      <c r="E687" s="40"/>
      <c r="F687" s="40"/>
      <c r="G687" s="40"/>
      <c r="H687" s="40"/>
      <c r="I687" s="40"/>
      <c r="J687" s="40"/>
      <c r="K687" s="40"/>
      <c r="L687" s="41"/>
      <c r="M687" s="24"/>
      <c r="N687" s="21"/>
    </row>
    <row r="688" spans="1:14" ht="14.25" customHeight="1" x14ac:dyDescent="0.3">
      <c r="A688" s="20" t="s">
        <v>49</v>
      </c>
      <c r="B688" s="21">
        <v>668</v>
      </c>
      <c r="C688" s="40"/>
      <c r="D688" s="40"/>
      <c r="E688" s="40"/>
      <c r="F688" s="40"/>
      <c r="G688" s="40"/>
      <c r="H688" s="40"/>
      <c r="I688" s="40"/>
      <c r="J688" s="40"/>
      <c r="K688" s="40"/>
      <c r="L688" s="41"/>
      <c r="M688" s="24"/>
      <c r="N688" s="21"/>
    </row>
    <row r="689" spans="1:14" ht="14.25" customHeight="1" x14ac:dyDescent="0.3">
      <c r="A689" s="20" t="s">
        <v>49</v>
      </c>
      <c r="B689" s="21">
        <v>669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1"/>
      <c r="M689" s="24"/>
      <c r="N689" s="21"/>
    </row>
    <row r="690" spans="1:14" ht="14.25" customHeight="1" x14ac:dyDescent="0.3">
      <c r="A690" s="20" t="s">
        <v>49</v>
      </c>
      <c r="B690" s="21">
        <v>670</v>
      </c>
      <c r="C690" s="40"/>
      <c r="D690" s="40"/>
      <c r="E690" s="40"/>
      <c r="F690" s="40"/>
      <c r="G690" s="40"/>
      <c r="H690" s="40"/>
      <c r="I690" s="40"/>
      <c r="J690" s="40"/>
      <c r="K690" s="40"/>
      <c r="L690" s="41"/>
      <c r="M690" s="24"/>
      <c r="N690" s="21"/>
    </row>
    <row r="691" spans="1:14" ht="14.25" customHeight="1" x14ac:dyDescent="0.3">
      <c r="A691" s="20" t="s">
        <v>49</v>
      </c>
      <c r="B691" s="21">
        <v>671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1"/>
      <c r="M691" s="24"/>
      <c r="N691" s="21"/>
    </row>
    <row r="692" spans="1:14" ht="14.25" customHeight="1" x14ac:dyDescent="0.3">
      <c r="A692" s="20" t="s">
        <v>49</v>
      </c>
      <c r="B692" s="21">
        <v>672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1"/>
      <c r="M692" s="24"/>
      <c r="N692" s="21"/>
    </row>
    <row r="693" spans="1:14" ht="14.25" customHeight="1" x14ac:dyDescent="0.3">
      <c r="A693" s="20" t="s">
        <v>49</v>
      </c>
      <c r="B693" s="21">
        <v>673</v>
      </c>
      <c r="C693" s="40"/>
      <c r="D693" s="40"/>
      <c r="E693" s="40"/>
      <c r="F693" s="40"/>
      <c r="G693" s="40"/>
      <c r="H693" s="40"/>
      <c r="I693" s="40"/>
      <c r="J693" s="40"/>
      <c r="K693" s="40"/>
      <c r="L693" s="41"/>
      <c r="M693" s="24"/>
      <c r="N693" s="21"/>
    </row>
    <row r="694" spans="1:14" ht="14.25" customHeight="1" x14ac:dyDescent="0.3">
      <c r="A694" s="20" t="s">
        <v>49</v>
      </c>
      <c r="B694" s="21">
        <v>674</v>
      </c>
      <c r="C694" s="40"/>
      <c r="D694" s="40"/>
      <c r="E694" s="40"/>
      <c r="F694" s="40"/>
      <c r="G694" s="40"/>
      <c r="H694" s="40"/>
      <c r="I694" s="40"/>
      <c r="J694" s="40"/>
      <c r="K694" s="40"/>
      <c r="L694" s="41"/>
      <c r="M694" s="24"/>
      <c r="N694" s="21"/>
    </row>
    <row r="695" spans="1:14" ht="14.25" customHeight="1" x14ac:dyDescent="0.3">
      <c r="A695" s="20" t="s">
        <v>49</v>
      </c>
      <c r="B695" s="21">
        <v>675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1"/>
      <c r="M695" s="24"/>
      <c r="N695" s="21"/>
    </row>
    <row r="696" spans="1:14" ht="14.25" customHeight="1" x14ac:dyDescent="0.3">
      <c r="A696" s="20" t="s">
        <v>49</v>
      </c>
      <c r="B696" s="21">
        <v>676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1"/>
      <c r="M696" s="24"/>
      <c r="N696" s="21"/>
    </row>
    <row r="697" spans="1:14" ht="14.25" customHeight="1" x14ac:dyDescent="0.3">
      <c r="A697" s="20" t="s">
        <v>49</v>
      </c>
      <c r="B697" s="21">
        <v>677</v>
      </c>
      <c r="C697" s="40"/>
      <c r="D697" s="40"/>
      <c r="E697" s="40"/>
      <c r="F697" s="40"/>
      <c r="G697" s="40"/>
      <c r="H697" s="40"/>
      <c r="I697" s="40"/>
      <c r="J697" s="40"/>
      <c r="K697" s="40"/>
      <c r="L697" s="41"/>
      <c r="M697" s="24"/>
      <c r="N697" s="21"/>
    </row>
    <row r="698" spans="1:14" ht="14.25" customHeight="1" x14ac:dyDescent="0.3">
      <c r="A698" s="20" t="s">
        <v>49</v>
      </c>
      <c r="B698" s="21">
        <v>678</v>
      </c>
      <c r="C698" s="40"/>
      <c r="D698" s="40"/>
      <c r="E698" s="40"/>
      <c r="F698" s="40"/>
      <c r="G698" s="40"/>
      <c r="H698" s="40"/>
      <c r="I698" s="40"/>
      <c r="J698" s="40"/>
      <c r="K698" s="40"/>
      <c r="L698" s="41"/>
      <c r="M698" s="24"/>
      <c r="N698" s="21"/>
    </row>
    <row r="699" spans="1:14" ht="14.25" customHeight="1" x14ac:dyDescent="0.3">
      <c r="A699" s="20" t="s">
        <v>49</v>
      </c>
      <c r="B699" s="21">
        <v>679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1"/>
      <c r="M699" s="24"/>
      <c r="N699" s="21"/>
    </row>
    <row r="700" spans="1:14" ht="14.25" customHeight="1" x14ac:dyDescent="0.3">
      <c r="A700" s="20" t="s">
        <v>49</v>
      </c>
      <c r="B700" s="21">
        <v>680</v>
      </c>
      <c r="C700" s="40"/>
      <c r="D700" s="40"/>
      <c r="E700" s="40"/>
      <c r="F700" s="40"/>
      <c r="G700" s="40"/>
      <c r="H700" s="40"/>
      <c r="I700" s="40"/>
      <c r="J700" s="40"/>
      <c r="K700" s="40"/>
      <c r="L700" s="41"/>
      <c r="M700" s="24"/>
      <c r="N700" s="21"/>
    </row>
    <row r="701" spans="1:14" ht="14.25" customHeight="1" x14ac:dyDescent="0.3">
      <c r="A701" s="20" t="s">
        <v>49</v>
      </c>
      <c r="B701" s="21">
        <v>681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1"/>
      <c r="M701" s="24"/>
      <c r="N701" s="21"/>
    </row>
    <row r="702" spans="1:14" ht="14.25" customHeight="1" x14ac:dyDescent="0.3">
      <c r="A702" s="20" t="s">
        <v>49</v>
      </c>
      <c r="B702" s="21">
        <v>682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1"/>
      <c r="M702" s="24"/>
      <c r="N702" s="21"/>
    </row>
    <row r="703" spans="1:14" ht="14.25" customHeight="1" x14ac:dyDescent="0.3">
      <c r="A703" s="20" t="s">
        <v>49</v>
      </c>
      <c r="B703" s="21">
        <v>683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1"/>
      <c r="M703" s="24"/>
      <c r="N703" s="21"/>
    </row>
    <row r="704" spans="1:14" ht="14.25" customHeight="1" x14ac:dyDescent="0.3">
      <c r="A704" s="20" t="s">
        <v>49</v>
      </c>
      <c r="B704" s="21">
        <v>684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1"/>
      <c r="M704" s="24"/>
      <c r="N704" s="21"/>
    </row>
    <row r="705" spans="1:14" ht="14.25" customHeight="1" x14ac:dyDescent="0.3">
      <c r="A705" s="20" t="s">
        <v>49</v>
      </c>
      <c r="B705" s="21">
        <v>685</v>
      </c>
      <c r="C705" s="40"/>
      <c r="D705" s="40"/>
      <c r="E705" s="40"/>
      <c r="F705" s="40"/>
      <c r="G705" s="40"/>
      <c r="H705" s="40"/>
      <c r="I705" s="40"/>
      <c r="J705" s="40"/>
      <c r="K705" s="40"/>
      <c r="L705" s="41"/>
      <c r="M705" s="24"/>
      <c r="N705" s="21"/>
    </row>
    <row r="706" spans="1:14" ht="14.25" customHeight="1" x14ac:dyDescent="0.3">
      <c r="A706" s="20" t="s">
        <v>49</v>
      </c>
      <c r="B706" s="21">
        <v>686</v>
      </c>
      <c r="C706" s="40"/>
      <c r="D706" s="40"/>
      <c r="E706" s="40"/>
      <c r="F706" s="40"/>
      <c r="G706" s="40"/>
      <c r="H706" s="40"/>
      <c r="I706" s="40"/>
      <c r="J706" s="40"/>
      <c r="K706" s="40"/>
      <c r="L706" s="41"/>
      <c r="M706" s="24"/>
      <c r="N706" s="21"/>
    </row>
    <row r="707" spans="1:14" ht="14.25" customHeight="1" x14ac:dyDescent="0.3">
      <c r="A707" s="20" t="s">
        <v>49</v>
      </c>
      <c r="B707" s="21">
        <v>687</v>
      </c>
      <c r="C707" s="40"/>
      <c r="D707" s="40"/>
      <c r="E707" s="40"/>
      <c r="F707" s="40"/>
      <c r="G707" s="40"/>
      <c r="H707" s="40"/>
      <c r="I707" s="40"/>
      <c r="J707" s="40"/>
      <c r="K707" s="40"/>
      <c r="L707" s="41"/>
      <c r="M707" s="24"/>
      <c r="N707" s="21"/>
    </row>
    <row r="708" spans="1:14" ht="14.25" customHeight="1" x14ac:dyDescent="0.3">
      <c r="A708" s="20" t="s">
        <v>49</v>
      </c>
      <c r="B708" s="21">
        <v>688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41"/>
      <c r="M708" s="24"/>
      <c r="N708" s="21"/>
    </row>
    <row r="709" spans="1:14" ht="14.25" customHeight="1" x14ac:dyDescent="0.3">
      <c r="A709" s="20" t="s">
        <v>49</v>
      </c>
      <c r="B709" s="21">
        <v>689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1"/>
      <c r="M709" s="24"/>
      <c r="N709" s="21"/>
    </row>
    <row r="710" spans="1:14" ht="14.25" customHeight="1" x14ac:dyDescent="0.3">
      <c r="A710" s="20" t="s">
        <v>49</v>
      </c>
      <c r="B710" s="21">
        <v>690</v>
      </c>
      <c r="C710" s="40"/>
      <c r="D710" s="40"/>
      <c r="E710" s="40"/>
      <c r="F710" s="40"/>
      <c r="G710" s="40"/>
      <c r="H710" s="40"/>
      <c r="I710" s="40"/>
      <c r="J710" s="40"/>
      <c r="K710" s="40"/>
      <c r="L710" s="41"/>
      <c r="M710" s="24"/>
      <c r="N710" s="21"/>
    </row>
    <row r="711" spans="1:14" ht="14.25" customHeight="1" x14ac:dyDescent="0.3">
      <c r="A711" s="20" t="s">
        <v>49</v>
      </c>
      <c r="B711" s="21">
        <v>691</v>
      </c>
      <c r="C711" s="40"/>
      <c r="D711" s="40"/>
      <c r="E711" s="40"/>
      <c r="F711" s="40"/>
      <c r="G711" s="40"/>
      <c r="H711" s="40"/>
      <c r="I711" s="40"/>
      <c r="J711" s="40"/>
      <c r="K711" s="40"/>
      <c r="L711" s="41"/>
      <c r="M711" s="24"/>
      <c r="N711" s="21"/>
    </row>
    <row r="712" spans="1:14" ht="14.25" customHeight="1" x14ac:dyDescent="0.3">
      <c r="A712" s="20" t="s">
        <v>49</v>
      </c>
      <c r="B712" s="21">
        <v>692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41"/>
      <c r="M712" s="24"/>
      <c r="N712" s="21"/>
    </row>
    <row r="713" spans="1:14" ht="14.25" customHeight="1" x14ac:dyDescent="0.3">
      <c r="A713" s="20" t="s">
        <v>49</v>
      </c>
      <c r="B713" s="21">
        <v>693</v>
      </c>
      <c r="C713" s="40"/>
      <c r="D713" s="40"/>
      <c r="E713" s="40"/>
      <c r="F713" s="40"/>
      <c r="G713" s="40"/>
      <c r="H713" s="40"/>
      <c r="I713" s="40"/>
      <c r="J713" s="40"/>
      <c r="K713" s="40"/>
      <c r="L713" s="41"/>
      <c r="M713" s="24"/>
      <c r="N713" s="21"/>
    </row>
    <row r="714" spans="1:14" ht="14.25" customHeight="1" x14ac:dyDescent="0.3">
      <c r="A714" s="20" t="s">
        <v>49</v>
      </c>
      <c r="B714" s="21">
        <v>694</v>
      </c>
      <c r="C714" s="40"/>
      <c r="D714" s="40"/>
      <c r="E714" s="40"/>
      <c r="F714" s="40"/>
      <c r="G714" s="40"/>
      <c r="H714" s="40"/>
      <c r="I714" s="40"/>
      <c r="J714" s="40"/>
      <c r="K714" s="40"/>
      <c r="L714" s="41"/>
      <c r="M714" s="24"/>
      <c r="N714" s="21"/>
    </row>
    <row r="715" spans="1:14" ht="14.25" customHeight="1" x14ac:dyDescent="0.3">
      <c r="A715" s="20" t="s">
        <v>49</v>
      </c>
      <c r="B715" s="21">
        <v>695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41"/>
      <c r="M715" s="24"/>
      <c r="N715" s="21"/>
    </row>
    <row r="716" spans="1:14" ht="14.25" customHeight="1" x14ac:dyDescent="0.3">
      <c r="A716" s="20" t="s">
        <v>49</v>
      </c>
      <c r="B716" s="21">
        <v>696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1"/>
      <c r="M716" s="24"/>
      <c r="N716" s="21"/>
    </row>
    <row r="717" spans="1:14" ht="14.25" customHeight="1" x14ac:dyDescent="0.3">
      <c r="A717" s="20" t="s">
        <v>49</v>
      </c>
      <c r="B717" s="21">
        <v>697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41"/>
      <c r="M717" s="24"/>
      <c r="N717" s="21"/>
    </row>
    <row r="718" spans="1:14" ht="14.25" customHeight="1" x14ac:dyDescent="0.3">
      <c r="A718" s="20" t="s">
        <v>49</v>
      </c>
      <c r="B718" s="21">
        <v>698</v>
      </c>
      <c r="C718" s="40"/>
      <c r="D718" s="40"/>
      <c r="E718" s="40"/>
      <c r="F718" s="40"/>
      <c r="G718" s="40"/>
      <c r="H718" s="40"/>
      <c r="I718" s="40"/>
      <c r="J718" s="40"/>
      <c r="K718" s="40"/>
      <c r="L718" s="41"/>
      <c r="M718" s="24"/>
      <c r="N718" s="21"/>
    </row>
    <row r="719" spans="1:14" ht="14.25" customHeight="1" x14ac:dyDescent="0.3">
      <c r="A719" s="20" t="s">
        <v>49</v>
      </c>
      <c r="B719" s="21">
        <v>699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1"/>
      <c r="M719" s="24"/>
      <c r="N719" s="21"/>
    </row>
    <row r="720" spans="1:14" ht="14.25" customHeight="1" x14ac:dyDescent="0.3">
      <c r="A720" s="20" t="s">
        <v>49</v>
      </c>
      <c r="B720" s="21">
        <v>700</v>
      </c>
      <c r="C720" s="40"/>
      <c r="D720" s="40"/>
      <c r="E720" s="40"/>
      <c r="F720" s="40"/>
      <c r="G720" s="40"/>
      <c r="H720" s="40"/>
      <c r="I720" s="40"/>
      <c r="J720" s="40"/>
      <c r="K720" s="40"/>
      <c r="L720" s="41"/>
      <c r="M720" s="24"/>
      <c r="N720" s="21"/>
    </row>
    <row r="721" spans="1:14" ht="14.25" customHeight="1" x14ac:dyDescent="0.3">
      <c r="A721" s="20" t="s">
        <v>49</v>
      </c>
      <c r="B721" s="21">
        <v>701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1"/>
      <c r="M721" s="24"/>
      <c r="N721" s="21"/>
    </row>
    <row r="722" spans="1:14" ht="14.25" customHeight="1" x14ac:dyDescent="0.3">
      <c r="A722" s="20" t="s">
        <v>49</v>
      </c>
      <c r="B722" s="21">
        <v>702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1"/>
      <c r="M722" s="24"/>
      <c r="N722" s="21"/>
    </row>
    <row r="723" spans="1:14" ht="14.25" customHeight="1" x14ac:dyDescent="0.3">
      <c r="A723" s="20" t="s">
        <v>49</v>
      </c>
      <c r="B723" s="21">
        <v>703</v>
      </c>
      <c r="C723" s="40"/>
      <c r="D723" s="40"/>
      <c r="E723" s="40"/>
      <c r="F723" s="40"/>
      <c r="G723" s="40"/>
      <c r="H723" s="40"/>
      <c r="I723" s="40"/>
      <c r="J723" s="40"/>
      <c r="K723" s="40"/>
      <c r="L723" s="41"/>
      <c r="M723" s="24"/>
      <c r="N723" s="21"/>
    </row>
    <row r="724" spans="1:14" ht="14.25" customHeight="1" x14ac:dyDescent="0.3">
      <c r="A724" s="20" t="s">
        <v>49</v>
      </c>
      <c r="B724" s="21">
        <v>704</v>
      </c>
      <c r="C724" s="40"/>
      <c r="D724" s="40"/>
      <c r="E724" s="40"/>
      <c r="F724" s="40"/>
      <c r="G724" s="40"/>
      <c r="H724" s="40"/>
      <c r="I724" s="40"/>
      <c r="J724" s="40"/>
      <c r="K724" s="40"/>
      <c r="L724" s="41"/>
      <c r="M724" s="24"/>
      <c r="N724" s="21"/>
    </row>
    <row r="725" spans="1:14" ht="14.25" customHeight="1" x14ac:dyDescent="0.3">
      <c r="A725" s="20" t="s">
        <v>49</v>
      </c>
      <c r="B725" s="21">
        <v>705</v>
      </c>
      <c r="C725" s="40"/>
      <c r="D725" s="40"/>
      <c r="E725" s="40"/>
      <c r="F725" s="40"/>
      <c r="G725" s="40"/>
      <c r="H725" s="40"/>
      <c r="I725" s="40"/>
      <c r="J725" s="40"/>
      <c r="K725" s="40"/>
      <c r="L725" s="41"/>
      <c r="M725" s="24"/>
      <c r="N725" s="21"/>
    </row>
    <row r="726" spans="1:14" ht="14.25" customHeight="1" x14ac:dyDescent="0.3">
      <c r="A726" s="20" t="s">
        <v>49</v>
      </c>
      <c r="B726" s="21">
        <v>706</v>
      </c>
      <c r="C726" s="40"/>
      <c r="D726" s="40"/>
      <c r="E726" s="40"/>
      <c r="F726" s="40"/>
      <c r="G726" s="40"/>
      <c r="H726" s="40"/>
      <c r="I726" s="40"/>
      <c r="J726" s="40"/>
      <c r="K726" s="40"/>
      <c r="L726" s="41"/>
      <c r="M726" s="24"/>
      <c r="N726" s="21"/>
    </row>
    <row r="727" spans="1:14" ht="14.25" customHeight="1" x14ac:dyDescent="0.3">
      <c r="A727" s="20" t="s">
        <v>49</v>
      </c>
      <c r="B727" s="21">
        <v>707</v>
      </c>
      <c r="C727" s="40"/>
      <c r="D727" s="40"/>
      <c r="E727" s="40"/>
      <c r="F727" s="40"/>
      <c r="G727" s="40"/>
      <c r="H727" s="40"/>
      <c r="I727" s="40"/>
      <c r="J727" s="40"/>
      <c r="K727" s="40"/>
      <c r="L727" s="41"/>
      <c r="M727" s="24"/>
      <c r="N727" s="21"/>
    </row>
    <row r="728" spans="1:14" ht="14.25" customHeight="1" x14ac:dyDescent="0.3">
      <c r="A728" s="20" t="s">
        <v>49</v>
      </c>
      <c r="B728" s="21">
        <v>708</v>
      </c>
      <c r="C728" s="40"/>
      <c r="D728" s="40"/>
      <c r="E728" s="40"/>
      <c r="F728" s="40"/>
      <c r="G728" s="40"/>
      <c r="H728" s="40"/>
      <c r="I728" s="40"/>
      <c r="J728" s="40"/>
      <c r="K728" s="40"/>
      <c r="L728" s="41"/>
      <c r="M728" s="24"/>
      <c r="N728" s="21"/>
    </row>
    <row r="729" spans="1:14" ht="14.25" customHeight="1" x14ac:dyDescent="0.3">
      <c r="A729" s="20" t="s">
        <v>49</v>
      </c>
      <c r="B729" s="21">
        <v>709</v>
      </c>
      <c r="C729" s="40"/>
      <c r="D729" s="40"/>
      <c r="E729" s="40"/>
      <c r="F729" s="40"/>
      <c r="G729" s="40"/>
      <c r="H729" s="40"/>
      <c r="I729" s="40"/>
      <c r="J729" s="40"/>
      <c r="K729" s="40"/>
      <c r="L729" s="41"/>
      <c r="M729" s="24"/>
      <c r="N729" s="21"/>
    </row>
    <row r="730" spans="1:14" ht="14.25" customHeight="1" x14ac:dyDescent="0.3">
      <c r="A730" s="20" t="s">
        <v>49</v>
      </c>
      <c r="B730" s="21">
        <v>710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1"/>
      <c r="M730" s="24"/>
      <c r="N730" s="21"/>
    </row>
    <row r="731" spans="1:14" ht="14.25" customHeight="1" x14ac:dyDescent="0.3">
      <c r="A731" s="20" t="s">
        <v>49</v>
      </c>
      <c r="B731" s="21">
        <v>711</v>
      </c>
      <c r="C731" s="40"/>
      <c r="D731" s="40"/>
      <c r="E731" s="40"/>
      <c r="F731" s="40"/>
      <c r="G731" s="40"/>
      <c r="H731" s="40"/>
      <c r="I731" s="40"/>
      <c r="J731" s="40"/>
      <c r="K731" s="40"/>
      <c r="L731" s="41"/>
      <c r="M731" s="24"/>
      <c r="N731" s="21"/>
    </row>
    <row r="732" spans="1:14" ht="14.25" customHeight="1" x14ac:dyDescent="0.3">
      <c r="A732" s="20" t="s">
        <v>49</v>
      </c>
      <c r="B732" s="21">
        <v>712</v>
      </c>
      <c r="C732" s="40"/>
      <c r="D732" s="40"/>
      <c r="E732" s="40"/>
      <c r="F732" s="40"/>
      <c r="G732" s="40"/>
      <c r="H732" s="40"/>
      <c r="I732" s="40"/>
      <c r="J732" s="40"/>
      <c r="K732" s="40"/>
      <c r="L732" s="41"/>
      <c r="M732" s="24"/>
      <c r="N732" s="21"/>
    </row>
    <row r="733" spans="1:14" ht="14.25" customHeight="1" x14ac:dyDescent="0.3">
      <c r="A733" s="20" t="s">
        <v>49</v>
      </c>
      <c r="B733" s="21">
        <v>713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1"/>
      <c r="M733" s="24"/>
      <c r="N733" s="21"/>
    </row>
    <row r="734" spans="1:14" ht="14.25" customHeight="1" x14ac:dyDescent="0.3">
      <c r="A734" s="20" t="s">
        <v>49</v>
      </c>
      <c r="B734" s="21">
        <v>714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1"/>
      <c r="M734" s="24"/>
      <c r="N734" s="21"/>
    </row>
    <row r="735" spans="1:14" ht="14.25" customHeight="1" x14ac:dyDescent="0.3">
      <c r="A735" s="20" t="s">
        <v>49</v>
      </c>
      <c r="B735" s="21">
        <v>715</v>
      </c>
      <c r="C735" s="40"/>
      <c r="D735" s="40"/>
      <c r="E735" s="40"/>
      <c r="F735" s="40"/>
      <c r="G735" s="40"/>
      <c r="H735" s="40"/>
      <c r="I735" s="40"/>
      <c r="J735" s="40"/>
      <c r="K735" s="40"/>
      <c r="L735" s="41"/>
      <c r="M735" s="24"/>
      <c r="N735" s="21"/>
    </row>
    <row r="736" spans="1:14" ht="14.25" customHeight="1" x14ac:dyDescent="0.3">
      <c r="A736" s="20" t="s">
        <v>49</v>
      </c>
      <c r="B736" s="21">
        <v>716</v>
      </c>
      <c r="C736" s="40"/>
      <c r="D736" s="40"/>
      <c r="E736" s="40"/>
      <c r="F736" s="40"/>
      <c r="G736" s="40"/>
      <c r="H736" s="40"/>
      <c r="I736" s="40"/>
      <c r="J736" s="40"/>
      <c r="K736" s="40"/>
      <c r="L736" s="41"/>
      <c r="M736" s="24"/>
      <c r="N736" s="21"/>
    </row>
    <row r="737" spans="1:14" ht="14.25" customHeight="1" x14ac:dyDescent="0.3">
      <c r="A737" s="20" t="s">
        <v>49</v>
      </c>
      <c r="B737" s="21">
        <v>717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1"/>
      <c r="M737" s="24"/>
      <c r="N737" s="21"/>
    </row>
    <row r="738" spans="1:14" ht="14.25" customHeight="1" x14ac:dyDescent="0.3">
      <c r="A738" s="20" t="s">
        <v>49</v>
      </c>
      <c r="B738" s="21">
        <v>718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1"/>
      <c r="M738" s="24"/>
      <c r="N738" s="21"/>
    </row>
    <row r="739" spans="1:14" ht="14.25" customHeight="1" x14ac:dyDescent="0.3">
      <c r="A739" s="20" t="s">
        <v>49</v>
      </c>
      <c r="B739" s="21">
        <v>719</v>
      </c>
      <c r="C739" s="40"/>
      <c r="D739" s="40"/>
      <c r="E739" s="40"/>
      <c r="F739" s="40"/>
      <c r="G739" s="40"/>
      <c r="H739" s="40"/>
      <c r="I739" s="40"/>
      <c r="J739" s="40"/>
      <c r="K739" s="40"/>
      <c r="L739" s="41"/>
      <c r="M739" s="24"/>
      <c r="N739" s="21"/>
    </row>
    <row r="740" spans="1:14" ht="14.25" customHeight="1" x14ac:dyDescent="0.3">
      <c r="A740" s="20" t="s">
        <v>49</v>
      </c>
      <c r="B740" s="21">
        <v>720</v>
      </c>
      <c r="C740" s="40"/>
      <c r="D740" s="40"/>
      <c r="E740" s="40"/>
      <c r="F740" s="40"/>
      <c r="G740" s="40"/>
      <c r="H740" s="40"/>
      <c r="I740" s="40"/>
      <c r="J740" s="40"/>
      <c r="K740" s="40"/>
      <c r="L740" s="41"/>
      <c r="M740" s="24"/>
      <c r="N740" s="21"/>
    </row>
    <row r="741" spans="1:14" ht="14.25" customHeight="1" x14ac:dyDescent="0.3">
      <c r="A741" s="20" t="s">
        <v>49</v>
      </c>
      <c r="B741" s="21">
        <v>721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41"/>
      <c r="M741" s="24"/>
      <c r="N741" s="21"/>
    </row>
    <row r="742" spans="1:14" ht="14.25" customHeight="1" x14ac:dyDescent="0.3">
      <c r="A742" s="20" t="s">
        <v>49</v>
      </c>
      <c r="B742" s="21">
        <v>722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41"/>
      <c r="M742" s="24"/>
      <c r="N742" s="21"/>
    </row>
    <row r="743" spans="1:14" ht="14.25" customHeight="1" x14ac:dyDescent="0.3">
      <c r="A743" s="20" t="s">
        <v>49</v>
      </c>
      <c r="B743" s="21">
        <v>723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41"/>
      <c r="M743" s="24"/>
      <c r="N743" s="21"/>
    </row>
    <row r="744" spans="1:14" ht="14.25" customHeight="1" x14ac:dyDescent="0.3">
      <c r="A744" s="20" t="s">
        <v>49</v>
      </c>
      <c r="B744" s="21">
        <v>724</v>
      </c>
      <c r="C744" s="40"/>
      <c r="D744" s="40"/>
      <c r="E744" s="40"/>
      <c r="F744" s="40"/>
      <c r="G744" s="40"/>
      <c r="H744" s="40"/>
      <c r="I744" s="40"/>
      <c r="J744" s="40"/>
      <c r="K744" s="40"/>
      <c r="L744" s="41"/>
      <c r="M744" s="24"/>
      <c r="N744" s="21"/>
    </row>
    <row r="745" spans="1:14" ht="14.25" customHeight="1" x14ac:dyDescent="0.3">
      <c r="A745" s="20" t="s">
        <v>49</v>
      </c>
      <c r="B745" s="21">
        <v>725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1"/>
      <c r="M745" s="24"/>
      <c r="N745" s="21"/>
    </row>
    <row r="746" spans="1:14" ht="14.25" customHeight="1" x14ac:dyDescent="0.3">
      <c r="A746" s="20" t="s">
        <v>49</v>
      </c>
      <c r="B746" s="21">
        <v>726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1"/>
      <c r="M746" s="24"/>
      <c r="N746" s="21"/>
    </row>
    <row r="747" spans="1:14" ht="14.25" customHeight="1" x14ac:dyDescent="0.3">
      <c r="A747" s="20" t="s">
        <v>49</v>
      </c>
      <c r="B747" s="21">
        <v>727</v>
      </c>
      <c r="C747" s="40"/>
      <c r="D747" s="40"/>
      <c r="E747" s="40"/>
      <c r="F747" s="40"/>
      <c r="G747" s="40"/>
      <c r="H747" s="40"/>
      <c r="I747" s="40"/>
      <c r="J747" s="40"/>
      <c r="K747" s="40"/>
      <c r="L747" s="41"/>
      <c r="M747" s="24"/>
      <c r="N747" s="21"/>
    </row>
    <row r="748" spans="1:14" ht="14.25" customHeight="1" x14ac:dyDescent="0.3">
      <c r="A748" s="20" t="s">
        <v>49</v>
      </c>
      <c r="B748" s="21">
        <v>728</v>
      </c>
      <c r="C748" s="40"/>
      <c r="D748" s="40"/>
      <c r="E748" s="40"/>
      <c r="F748" s="40"/>
      <c r="G748" s="40"/>
      <c r="H748" s="40"/>
      <c r="I748" s="40"/>
      <c r="J748" s="40"/>
      <c r="K748" s="40"/>
      <c r="L748" s="41"/>
      <c r="M748" s="24"/>
      <c r="N748" s="21"/>
    </row>
    <row r="749" spans="1:14" ht="14.25" customHeight="1" x14ac:dyDescent="0.3">
      <c r="A749" s="20" t="s">
        <v>49</v>
      </c>
      <c r="B749" s="21">
        <v>729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41"/>
      <c r="M749" s="24"/>
      <c r="N749" s="21"/>
    </row>
    <row r="750" spans="1:14" ht="14.25" customHeight="1" x14ac:dyDescent="0.3">
      <c r="A750" s="20" t="s">
        <v>49</v>
      </c>
      <c r="B750" s="21">
        <v>730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1"/>
      <c r="M750" s="24"/>
      <c r="N750" s="21"/>
    </row>
    <row r="751" spans="1:14" ht="14.25" customHeight="1" x14ac:dyDescent="0.3">
      <c r="A751" s="20" t="s">
        <v>49</v>
      </c>
      <c r="B751" s="21">
        <v>731</v>
      </c>
      <c r="C751" s="40"/>
      <c r="D751" s="40"/>
      <c r="E751" s="40"/>
      <c r="F751" s="40"/>
      <c r="G751" s="40"/>
      <c r="H751" s="40"/>
      <c r="I751" s="40"/>
      <c r="J751" s="40"/>
      <c r="K751" s="40"/>
      <c r="L751" s="41"/>
      <c r="M751" s="24"/>
      <c r="N751" s="21"/>
    </row>
    <row r="752" spans="1:14" ht="14.25" customHeight="1" x14ac:dyDescent="0.3">
      <c r="A752" s="20" t="s">
        <v>49</v>
      </c>
      <c r="B752" s="21">
        <v>732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41"/>
      <c r="M752" s="24"/>
      <c r="N752" s="21"/>
    </row>
    <row r="753" spans="1:14" ht="14.25" customHeight="1" x14ac:dyDescent="0.3">
      <c r="A753" s="20" t="s">
        <v>49</v>
      </c>
      <c r="B753" s="21">
        <v>733</v>
      </c>
      <c r="C753" s="40"/>
      <c r="D753" s="40"/>
      <c r="E753" s="40"/>
      <c r="F753" s="40"/>
      <c r="G753" s="40"/>
      <c r="H753" s="40"/>
      <c r="I753" s="40"/>
      <c r="J753" s="40"/>
      <c r="K753" s="40"/>
      <c r="L753" s="41"/>
      <c r="M753" s="24"/>
      <c r="N753" s="21"/>
    </row>
    <row r="754" spans="1:14" ht="14.25" customHeight="1" x14ac:dyDescent="0.3">
      <c r="A754" s="20" t="s">
        <v>49</v>
      </c>
      <c r="B754" s="21">
        <v>734</v>
      </c>
      <c r="C754" s="40"/>
      <c r="D754" s="40"/>
      <c r="E754" s="40"/>
      <c r="F754" s="40"/>
      <c r="G754" s="40"/>
      <c r="H754" s="40"/>
      <c r="I754" s="40"/>
      <c r="J754" s="40"/>
      <c r="K754" s="40"/>
      <c r="L754" s="41"/>
      <c r="M754" s="24"/>
      <c r="N754" s="21"/>
    </row>
    <row r="755" spans="1:14" ht="14.25" customHeight="1" x14ac:dyDescent="0.3">
      <c r="A755" s="20" t="s">
        <v>49</v>
      </c>
      <c r="B755" s="21">
        <v>735</v>
      </c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24"/>
      <c r="N755" s="21"/>
    </row>
    <row r="756" spans="1:14" ht="14.25" customHeight="1" x14ac:dyDescent="0.3">
      <c r="A756" s="20" t="s">
        <v>49</v>
      </c>
      <c r="B756" s="21">
        <v>736</v>
      </c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24"/>
      <c r="N756" s="21"/>
    </row>
    <row r="757" spans="1:14" ht="14.25" customHeight="1" x14ac:dyDescent="0.3">
      <c r="A757" s="20" t="s">
        <v>49</v>
      </c>
      <c r="B757" s="21">
        <v>737</v>
      </c>
      <c r="C757" s="40"/>
      <c r="D757" s="40"/>
      <c r="E757" s="40"/>
      <c r="F757" s="40"/>
      <c r="G757" s="40"/>
      <c r="H757" s="40"/>
      <c r="I757" s="40"/>
      <c r="J757" s="40"/>
      <c r="K757" s="40"/>
      <c r="L757" s="41"/>
      <c r="M757" s="24"/>
      <c r="N757" s="21"/>
    </row>
    <row r="758" spans="1:14" ht="14.25" customHeight="1" x14ac:dyDescent="0.3">
      <c r="A758" s="20" t="s">
        <v>49</v>
      </c>
      <c r="B758" s="21">
        <v>738</v>
      </c>
      <c r="C758" s="40"/>
      <c r="D758" s="40"/>
      <c r="E758" s="40"/>
      <c r="F758" s="40"/>
      <c r="G758" s="40"/>
      <c r="H758" s="40"/>
      <c r="I758" s="40"/>
      <c r="J758" s="40"/>
      <c r="K758" s="40"/>
      <c r="L758" s="41"/>
      <c r="M758" s="24"/>
      <c r="N758" s="21"/>
    </row>
    <row r="759" spans="1:14" ht="14.25" customHeight="1" x14ac:dyDescent="0.3">
      <c r="A759" s="20" t="s">
        <v>49</v>
      </c>
      <c r="B759" s="21">
        <v>739</v>
      </c>
      <c r="C759" s="40"/>
      <c r="D759" s="40"/>
      <c r="E759" s="40"/>
      <c r="F759" s="40"/>
      <c r="G759" s="40"/>
      <c r="H759" s="40"/>
      <c r="I759" s="40"/>
      <c r="J759" s="40"/>
      <c r="K759" s="40"/>
      <c r="L759" s="41"/>
      <c r="M759" s="24"/>
      <c r="N759" s="21"/>
    </row>
    <row r="760" spans="1:14" ht="14.25" customHeight="1" x14ac:dyDescent="0.3">
      <c r="A760" s="20" t="s">
        <v>49</v>
      </c>
      <c r="B760" s="21">
        <v>740</v>
      </c>
      <c r="C760" s="40"/>
      <c r="D760" s="40"/>
      <c r="E760" s="40"/>
      <c r="F760" s="40"/>
      <c r="G760" s="40"/>
      <c r="H760" s="40"/>
      <c r="I760" s="40"/>
      <c r="J760" s="40"/>
      <c r="K760" s="40"/>
      <c r="L760" s="41"/>
      <c r="M760" s="24"/>
      <c r="N760" s="21"/>
    </row>
    <row r="761" spans="1:14" ht="14.25" customHeight="1" x14ac:dyDescent="0.3">
      <c r="A761" s="20" t="s">
        <v>49</v>
      </c>
      <c r="B761" s="21">
        <v>741</v>
      </c>
      <c r="C761" s="40"/>
      <c r="D761" s="40"/>
      <c r="E761" s="40"/>
      <c r="F761" s="40"/>
      <c r="G761" s="40"/>
      <c r="H761" s="40"/>
      <c r="I761" s="40"/>
      <c r="J761" s="40"/>
      <c r="K761" s="40"/>
      <c r="L761" s="41"/>
      <c r="M761" s="24"/>
      <c r="N761" s="21"/>
    </row>
    <row r="762" spans="1:14" ht="14.25" customHeight="1" x14ac:dyDescent="0.3">
      <c r="A762" s="20" t="s">
        <v>49</v>
      </c>
      <c r="B762" s="21">
        <v>742</v>
      </c>
      <c r="C762" s="40"/>
      <c r="D762" s="40"/>
      <c r="E762" s="40"/>
      <c r="F762" s="40"/>
      <c r="G762" s="40"/>
      <c r="H762" s="40"/>
      <c r="I762" s="40"/>
      <c r="J762" s="40"/>
      <c r="K762" s="40"/>
      <c r="L762" s="41"/>
      <c r="M762" s="24"/>
      <c r="N762" s="21"/>
    </row>
    <row r="763" spans="1:14" ht="14.25" customHeight="1" x14ac:dyDescent="0.3">
      <c r="A763" s="20" t="s">
        <v>49</v>
      </c>
      <c r="B763" s="21">
        <v>743</v>
      </c>
      <c r="C763" s="40"/>
      <c r="D763" s="40"/>
      <c r="E763" s="40"/>
      <c r="F763" s="40"/>
      <c r="G763" s="40"/>
      <c r="H763" s="40"/>
      <c r="I763" s="40"/>
      <c r="J763" s="40"/>
      <c r="K763" s="40"/>
      <c r="L763" s="41"/>
      <c r="M763" s="24"/>
      <c r="N763" s="21"/>
    </row>
    <row r="764" spans="1:14" ht="14.25" customHeight="1" x14ac:dyDescent="0.3">
      <c r="A764" s="20" t="s">
        <v>49</v>
      </c>
      <c r="B764" s="21">
        <v>744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1"/>
      <c r="M764" s="24"/>
      <c r="N764" s="21"/>
    </row>
    <row r="765" spans="1:14" ht="14.25" customHeight="1" x14ac:dyDescent="0.3">
      <c r="A765" s="20" t="s">
        <v>49</v>
      </c>
      <c r="B765" s="21">
        <v>745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1"/>
      <c r="M765" s="24"/>
      <c r="N765" s="21"/>
    </row>
    <row r="766" spans="1:14" ht="14.25" customHeight="1" x14ac:dyDescent="0.3">
      <c r="A766" s="20" t="s">
        <v>49</v>
      </c>
      <c r="B766" s="21">
        <v>746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1"/>
      <c r="M766" s="24"/>
      <c r="N766" s="21"/>
    </row>
    <row r="767" spans="1:14" ht="14.25" customHeight="1" x14ac:dyDescent="0.3">
      <c r="A767" s="20" t="s">
        <v>49</v>
      </c>
      <c r="B767" s="21">
        <v>747</v>
      </c>
      <c r="C767" s="40"/>
      <c r="D767" s="40"/>
      <c r="E767" s="40"/>
      <c r="F767" s="40"/>
      <c r="G767" s="40"/>
      <c r="H767" s="40"/>
      <c r="I767" s="40"/>
      <c r="J767" s="40"/>
      <c r="K767" s="40"/>
      <c r="L767" s="41"/>
      <c r="M767" s="24"/>
      <c r="N767" s="21"/>
    </row>
    <row r="768" spans="1:14" ht="14.25" customHeight="1" x14ac:dyDescent="0.3">
      <c r="A768" s="20" t="s">
        <v>49</v>
      </c>
      <c r="B768" s="21">
        <v>748</v>
      </c>
      <c r="C768" s="40"/>
      <c r="D768" s="40"/>
      <c r="E768" s="40"/>
      <c r="F768" s="40"/>
      <c r="G768" s="40"/>
      <c r="H768" s="40"/>
      <c r="I768" s="40"/>
      <c r="J768" s="40"/>
      <c r="K768" s="40"/>
      <c r="L768" s="41"/>
      <c r="M768" s="24"/>
      <c r="N768" s="21"/>
    </row>
    <row r="769" spans="1:14" ht="14.25" customHeight="1" x14ac:dyDescent="0.3">
      <c r="A769" s="20" t="s">
        <v>49</v>
      </c>
      <c r="B769" s="21">
        <v>749</v>
      </c>
      <c r="C769" s="40"/>
      <c r="D769" s="40"/>
      <c r="E769" s="40"/>
      <c r="F769" s="40"/>
      <c r="G769" s="40"/>
      <c r="H769" s="40"/>
      <c r="I769" s="40"/>
      <c r="J769" s="40"/>
      <c r="K769" s="40"/>
      <c r="L769" s="41"/>
      <c r="M769" s="24"/>
      <c r="N769" s="21"/>
    </row>
    <row r="770" spans="1:14" ht="14.25" customHeight="1" x14ac:dyDescent="0.3">
      <c r="A770" s="20" t="s">
        <v>49</v>
      </c>
      <c r="B770" s="21">
        <v>750</v>
      </c>
      <c r="C770" s="40"/>
      <c r="D770" s="40"/>
      <c r="E770" s="40"/>
      <c r="F770" s="40"/>
      <c r="G770" s="40"/>
      <c r="H770" s="40"/>
      <c r="I770" s="40"/>
      <c r="J770" s="40"/>
      <c r="K770" s="40"/>
      <c r="L770" s="41"/>
      <c r="M770" s="24"/>
      <c r="N770" s="21"/>
    </row>
    <row r="771" spans="1:14" ht="14.25" customHeight="1" x14ac:dyDescent="0.3">
      <c r="A771" s="20" t="s">
        <v>49</v>
      </c>
      <c r="B771" s="21">
        <v>751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41"/>
      <c r="M771" s="24"/>
      <c r="N771" s="21"/>
    </row>
    <row r="772" spans="1:14" ht="14.25" customHeight="1" x14ac:dyDescent="0.3">
      <c r="A772" s="20" t="s">
        <v>49</v>
      </c>
      <c r="B772" s="21">
        <v>752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1"/>
      <c r="M772" s="24"/>
      <c r="N772" s="21"/>
    </row>
    <row r="773" spans="1:14" ht="14.25" customHeight="1" x14ac:dyDescent="0.3">
      <c r="A773" s="20" t="s">
        <v>49</v>
      </c>
      <c r="B773" s="21">
        <v>753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41"/>
      <c r="M773" s="24"/>
      <c r="N773" s="21"/>
    </row>
    <row r="774" spans="1:14" ht="14.25" customHeight="1" x14ac:dyDescent="0.3">
      <c r="A774" s="20" t="s">
        <v>49</v>
      </c>
      <c r="B774" s="21">
        <v>754</v>
      </c>
      <c r="C774" s="40"/>
      <c r="D774" s="40"/>
      <c r="E774" s="40"/>
      <c r="F774" s="40"/>
      <c r="G774" s="40"/>
      <c r="H774" s="40"/>
      <c r="I774" s="40"/>
      <c r="J774" s="40"/>
      <c r="K774" s="40"/>
      <c r="L774" s="41"/>
      <c r="M774" s="24"/>
      <c r="N774" s="21"/>
    </row>
    <row r="775" spans="1:14" ht="14.25" customHeight="1" x14ac:dyDescent="0.3">
      <c r="A775" s="20" t="s">
        <v>49</v>
      </c>
      <c r="B775" s="21">
        <v>755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1"/>
      <c r="M775" s="24"/>
      <c r="N775" s="21"/>
    </row>
    <row r="776" spans="1:14" ht="14.25" customHeight="1" x14ac:dyDescent="0.3">
      <c r="A776" s="20" t="s">
        <v>49</v>
      </c>
      <c r="B776" s="21">
        <v>756</v>
      </c>
      <c r="C776" s="40"/>
      <c r="D776" s="40"/>
      <c r="E776" s="40"/>
      <c r="F776" s="40"/>
      <c r="G776" s="40"/>
      <c r="H776" s="40"/>
      <c r="I776" s="40"/>
      <c r="J776" s="40"/>
      <c r="K776" s="40"/>
      <c r="L776" s="41"/>
      <c r="M776" s="24"/>
      <c r="N776" s="21"/>
    </row>
    <row r="777" spans="1:14" ht="14.25" customHeight="1" x14ac:dyDescent="0.3">
      <c r="A777" s="20" t="s">
        <v>49</v>
      </c>
      <c r="B777" s="21">
        <v>757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1"/>
      <c r="M777" s="24"/>
      <c r="N777" s="21"/>
    </row>
    <row r="778" spans="1:14" ht="14.25" customHeight="1" x14ac:dyDescent="0.3">
      <c r="A778" s="20" t="s">
        <v>49</v>
      </c>
      <c r="B778" s="21">
        <v>758</v>
      </c>
      <c r="C778" s="40"/>
      <c r="D778" s="40"/>
      <c r="E778" s="40"/>
      <c r="F778" s="40"/>
      <c r="G778" s="40"/>
      <c r="H778" s="40"/>
      <c r="I778" s="40"/>
      <c r="J778" s="40"/>
      <c r="K778" s="40"/>
      <c r="L778" s="41"/>
      <c r="M778" s="24"/>
      <c r="N778" s="21"/>
    </row>
    <row r="779" spans="1:14" ht="14.25" customHeight="1" x14ac:dyDescent="0.3">
      <c r="A779" s="20" t="s">
        <v>49</v>
      </c>
      <c r="B779" s="21">
        <v>759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41"/>
      <c r="M779" s="24"/>
      <c r="N779" s="21"/>
    </row>
    <row r="780" spans="1:14" ht="14.25" customHeight="1" x14ac:dyDescent="0.3">
      <c r="A780" s="20" t="s">
        <v>49</v>
      </c>
      <c r="B780" s="21">
        <v>760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1"/>
      <c r="M780" s="24"/>
      <c r="N780" s="21"/>
    </row>
    <row r="781" spans="1:14" ht="14.25" customHeight="1" x14ac:dyDescent="0.3">
      <c r="A781" s="20" t="s">
        <v>49</v>
      </c>
      <c r="B781" s="21">
        <v>761</v>
      </c>
      <c r="C781" s="40"/>
      <c r="D781" s="40"/>
      <c r="E781" s="40"/>
      <c r="F781" s="40"/>
      <c r="G781" s="40"/>
      <c r="H781" s="40"/>
      <c r="I781" s="40"/>
      <c r="J781" s="40"/>
      <c r="K781" s="40"/>
      <c r="L781" s="41"/>
      <c r="M781" s="24"/>
      <c r="N781" s="21"/>
    </row>
    <row r="782" spans="1:14" ht="14.25" customHeight="1" x14ac:dyDescent="0.3">
      <c r="A782" s="20" t="s">
        <v>49</v>
      </c>
      <c r="B782" s="21">
        <v>762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41"/>
      <c r="M782" s="24"/>
      <c r="N782" s="21"/>
    </row>
    <row r="783" spans="1:14" ht="14.25" customHeight="1" x14ac:dyDescent="0.3">
      <c r="A783" s="20" t="s">
        <v>49</v>
      </c>
      <c r="B783" s="21">
        <v>763</v>
      </c>
      <c r="C783" s="40"/>
      <c r="D783" s="40"/>
      <c r="E783" s="40"/>
      <c r="F783" s="40"/>
      <c r="G783" s="40"/>
      <c r="H783" s="40"/>
      <c r="I783" s="40"/>
      <c r="J783" s="40"/>
      <c r="K783" s="40"/>
      <c r="L783" s="41"/>
      <c r="M783" s="24"/>
      <c r="N783" s="21"/>
    </row>
    <row r="784" spans="1:14" ht="14.25" customHeight="1" x14ac:dyDescent="0.3">
      <c r="A784" s="20" t="s">
        <v>49</v>
      </c>
      <c r="B784" s="21">
        <v>764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1"/>
      <c r="M784" s="24"/>
      <c r="N784" s="21"/>
    </row>
    <row r="785" spans="1:14" ht="14.25" customHeight="1" x14ac:dyDescent="0.3">
      <c r="A785" s="20" t="s">
        <v>49</v>
      </c>
      <c r="B785" s="21">
        <v>765</v>
      </c>
      <c r="C785" s="40"/>
      <c r="D785" s="40"/>
      <c r="E785" s="40"/>
      <c r="F785" s="40"/>
      <c r="G785" s="40"/>
      <c r="H785" s="40"/>
      <c r="I785" s="40"/>
      <c r="J785" s="40"/>
      <c r="K785" s="40"/>
      <c r="L785" s="41"/>
      <c r="M785" s="24"/>
      <c r="N785" s="21"/>
    </row>
    <row r="786" spans="1:14" ht="14.25" customHeight="1" x14ac:dyDescent="0.3">
      <c r="A786" s="20" t="s">
        <v>49</v>
      </c>
      <c r="B786" s="21">
        <v>766</v>
      </c>
      <c r="C786" s="40"/>
      <c r="D786" s="40"/>
      <c r="E786" s="40"/>
      <c r="F786" s="40"/>
      <c r="G786" s="40"/>
      <c r="H786" s="40"/>
      <c r="I786" s="40"/>
      <c r="J786" s="40"/>
      <c r="K786" s="40"/>
      <c r="L786" s="41"/>
      <c r="M786" s="24"/>
      <c r="N786" s="21"/>
    </row>
    <row r="787" spans="1:14" ht="14.25" customHeight="1" x14ac:dyDescent="0.3">
      <c r="A787" s="20" t="s">
        <v>49</v>
      </c>
      <c r="B787" s="21">
        <v>767</v>
      </c>
      <c r="C787" s="40"/>
      <c r="D787" s="40"/>
      <c r="E787" s="40"/>
      <c r="F787" s="40"/>
      <c r="G787" s="40"/>
      <c r="H787" s="40"/>
      <c r="I787" s="40"/>
      <c r="J787" s="40"/>
      <c r="K787" s="40"/>
      <c r="L787" s="41"/>
      <c r="M787" s="24"/>
      <c r="N787" s="21"/>
    </row>
    <row r="788" spans="1:14" ht="14.25" customHeight="1" x14ac:dyDescent="0.3">
      <c r="A788" s="20" t="s">
        <v>49</v>
      </c>
      <c r="B788" s="21">
        <v>768</v>
      </c>
      <c r="C788" s="40"/>
      <c r="D788" s="40"/>
      <c r="E788" s="40"/>
      <c r="F788" s="40"/>
      <c r="G788" s="40"/>
      <c r="H788" s="40"/>
      <c r="I788" s="40"/>
      <c r="J788" s="40"/>
      <c r="K788" s="40"/>
      <c r="L788" s="41"/>
      <c r="M788" s="24"/>
      <c r="N788" s="21"/>
    </row>
    <row r="789" spans="1:14" ht="14.25" customHeight="1" x14ac:dyDescent="0.3">
      <c r="A789" s="20" t="s">
        <v>49</v>
      </c>
      <c r="B789" s="21">
        <v>769</v>
      </c>
      <c r="C789" s="40"/>
      <c r="D789" s="40"/>
      <c r="E789" s="40"/>
      <c r="F789" s="40"/>
      <c r="G789" s="40"/>
      <c r="H789" s="40"/>
      <c r="I789" s="40"/>
      <c r="J789" s="40"/>
      <c r="K789" s="40"/>
      <c r="L789" s="41"/>
      <c r="M789" s="24"/>
      <c r="N789" s="21"/>
    </row>
    <row r="790" spans="1:14" ht="14.25" customHeight="1" x14ac:dyDescent="0.3">
      <c r="A790" s="20" t="s">
        <v>49</v>
      </c>
      <c r="B790" s="21">
        <v>770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1"/>
      <c r="M790" s="24"/>
      <c r="N790" s="21"/>
    </row>
    <row r="791" spans="1:14" ht="14.25" customHeight="1" x14ac:dyDescent="0.3">
      <c r="A791" s="20" t="s">
        <v>49</v>
      </c>
      <c r="B791" s="21">
        <v>771</v>
      </c>
      <c r="C791" s="40"/>
      <c r="D791" s="40"/>
      <c r="E791" s="40"/>
      <c r="F791" s="40"/>
      <c r="G791" s="40"/>
      <c r="H791" s="40"/>
      <c r="I791" s="40"/>
      <c r="J791" s="40"/>
      <c r="K791" s="40"/>
      <c r="L791" s="41"/>
      <c r="M791" s="24"/>
      <c r="N791" s="21"/>
    </row>
    <row r="792" spans="1:14" ht="14.25" customHeight="1" x14ac:dyDescent="0.3">
      <c r="A792" s="20" t="s">
        <v>49</v>
      </c>
      <c r="B792" s="21">
        <v>772</v>
      </c>
      <c r="C792" s="40"/>
      <c r="D792" s="40"/>
      <c r="E792" s="40"/>
      <c r="F792" s="40"/>
      <c r="G792" s="40"/>
      <c r="H792" s="40"/>
      <c r="I792" s="40"/>
      <c r="J792" s="40"/>
      <c r="K792" s="40"/>
      <c r="L792" s="41"/>
      <c r="M792" s="24"/>
      <c r="N792" s="21"/>
    </row>
    <row r="793" spans="1:14" ht="14.25" customHeight="1" x14ac:dyDescent="0.3">
      <c r="A793" s="20" t="s">
        <v>49</v>
      </c>
      <c r="B793" s="21">
        <v>773</v>
      </c>
      <c r="C793" s="40"/>
      <c r="D793" s="40"/>
      <c r="E793" s="40"/>
      <c r="F793" s="40"/>
      <c r="G793" s="40"/>
      <c r="H793" s="40"/>
      <c r="I793" s="40"/>
      <c r="J793" s="40"/>
      <c r="K793" s="40"/>
      <c r="L793" s="41"/>
      <c r="M793" s="24"/>
      <c r="N793" s="21"/>
    </row>
    <row r="794" spans="1:14" ht="14.25" customHeight="1" x14ac:dyDescent="0.3">
      <c r="A794" s="20" t="s">
        <v>49</v>
      </c>
      <c r="B794" s="21">
        <v>774</v>
      </c>
      <c r="C794" s="40"/>
      <c r="D794" s="40"/>
      <c r="E794" s="40"/>
      <c r="F794" s="40"/>
      <c r="G794" s="40"/>
      <c r="H794" s="40"/>
      <c r="I794" s="40"/>
      <c r="J794" s="40"/>
      <c r="K794" s="40"/>
      <c r="L794" s="41"/>
      <c r="M794" s="24"/>
      <c r="N794" s="21"/>
    </row>
    <row r="795" spans="1:14" ht="14.25" customHeight="1" x14ac:dyDescent="0.3">
      <c r="A795" s="20" t="s">
        <v>49</v>
      </c>
      <c r="B795" s="21">
        <v>775</v>
      </c>
      <c r="C795" s="40"/>
      <c r="D795" s="40"/>
      <c r="E795" s="40"/>
      <c r="F795" s="40"/>
      <c r="G795" s="40"/>
      <c r="H795" s="40"/>
      <c r="I795" s="40"/>
      <c r="J795" s="40"/>
      <c r="K795" s="40"/>
      <c r="L795" s="41"/>
      <c r="M795" s="24"/>
      <c r="N795" s="21"/>
    </row>
    <row r="796" spans="1:14" ht="14.25" customHeight="1" x14ac:dyDescent="0.3">
      <c r="A796" s="20" t="s">
        <v>49</v>
      </c>
      <c r="B796" s="21">
        <v>776</v>
      </c>
      <c r="C796" s="40"/>
      <c r="D796" s="40"/>
      <c r="E796" s="40"/>
      <c r="F796" s="40"/>
      <c r="G796" s="40"/>
      <c r="H796" s="40"/>
      <c r="I796" s="40"/>
      <c r="J796" s="40"/>
      <c r="K796" s="40"/>
      <c r="L796" s="41"/>
      <c r="M796" s="24"/>
      <c r="N796" s="21"/>
    </row>
    <row r="797" spans="1:14" ht="14.25" customHeight="1" x14ac:dyDescent="0.3">
      <c r="A797" s="20" t="s">
        <v>49</v>
      </c>
      <c r="B797" s="21">
        <v>777</v>
      </c>
      <c r="C797" s="40"/>
      <c r="D797" s="40"/>
      <c r="E797" s="40"/>
      <c r="F797" s="40"/>
      <c r="G797" s="40"/>
      <c r="H797" s="40"/>
      <c r="I797" s="40"/>
      <c r="J797" s="40"/>
      <c r="K797" s="40"/>
      <c r="L797" s="41"/>
      <c r="M797" s="24"/>
      <c r="N797" s="21"/>
    </row>
    <row r="798" spans="1:14" ht="14.25" customHeight="1" x14ac:dyDescent="0.3">
      <c r="A798" s="20" t="s">
        <v>49</v>
      </c>
      <c r="B798" s="21">
        <v>778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1"/>
      <c r="M798" s="24"/>
      <c r="N798" s="21"/>
    </row>
    <row r="799" spans="1:14" ht="14.25" customHeight="1" x14ac:dyDescent="0.3">
      <c r="A799" s="20" t="s">
        <v>49</v>
      </c>
      <c r="B799" s="21">
        <v>779</v>
      </c>
      <c r="C799" s="40"/>
      <c r="D799" s="40"/>
      <c r="E799" s="40"/>
      <c r="F799" s="40"/>
      <c r="G799" s="40"/>
      <c r="H799" s="40"/>
      <c r="I799" s="40"/>
      <c r="J799" s="40"/>
      <c r="K799" s="40"/>
      <c r="L799" s="41"/>
      <c r="M799" s="24"/>
      <c r="N799" s="21"/>
    </row>
    <row r="800" spans="1:14" ht="14.25" customHeight="1" x14ac:dyDescent="0.3">
      <c r="A800" s="20" t="s">
        <v>49</v>
      </c>
      <c r="B800" s="21">
        <v>780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1"/>
      <c r="M800" s="24"/>
      <c r="N800" s="21"/>
    </row>
    <row r="801" spans="1:14" ht="14.25" customHeight="1" x14ac:dyDescent="0.3">
      <c r="A801" s="20" t="s">
        <v>49</v>
      </c>
      <c r="B801" s="21">
        <v>781</v>
      </c>
      <c r="C801" s="40"/>
      <c r="D801" s="40"/>
      <c r="E801" s="40"/>
      <c r="F801" s="40"/>
      <c r="G801" s="40"/>
      <c r="H801" s="40"/>
      <c r="I801" s="40"/>
      <c r="J801" s="40"/>
      <c r="K801" s="40"/>
      <c r="L801" s="41"/>
      <c r="M801" s="24"/>
      <c r="N801" s="21"/>
    </row>
    <row r="802" spans="1:14" ht="14.25" customHeight="1" x14ac:dyDescent="0.3">
      <c r="A802" s="20" t="s">
        <v>49</v>
      </c>
      <c r="B802" s="21">
        <v>782</v>
      </c>
      <c r="C802" s="40"/>
      <c r="D802" s="40"/>
      <c r="E802" s="40"/>
      <c r="F802" s="40"/>
      <c r="G802" s="40"/>
      <c r="H802" s="40"/>
      <c r="I802" s="40"/>
      <c r="J802" s="40"/>
      <c r="K802" s="40"/>
      <c r="L802" s="41"/>
      <c r="M802" s="24"/>
      <c r="N802" s="21"/>
    </row>
    <row r="803" spans="1:14" ht="14.25" customHeight="1" x14ac:dyDescent="0.3">
      <c r="A803" s="20" t="s">
        <v>49</v>
      </c>
      <c r="B803" s="21">
        <v>783</v>
      </c>
      <c r="C803" s="40"/>
      <c r="D803" s="40"/>
      <c r="E803" s="40"/>
      <c r="F803" s="40"/>
      <c r="G803" s="40"/>
      <c r="H803" s="40"/>
      <c r="I803" s="40"/>
      <c r="J803" s="40"/>
      <c r="K803" s="40"/>
      <c r="L803" s="41"/>
      <c r="M803" s="24"/>
      <c r="N803" s="21"/>
    </row>
    <row r="804" spans="1:14" ht="14.25" customHeight="1" x14ac:dyDescent="0.3">
      <c r="A804" s="20" t="s">
        <v>49</v>
      </c>
      <c r="B804" s="21">
        <v>784</v>
      </c>
      <c r="C804" s="40"/>
      <c r="D804" s="40"/>
      <c r="E804" s="40"/>
      <c r="F804" s="40"/>
      <c r="G804" s="40"/>
      <c r="H804" s="40"/>
      <c r="I804" s="40"/>
      <c r="J804" s="40"/>
      <c r="K804" s="40"/>
      <c r="L804" s="41"/>
      <c r="M804" s="24"/>
      <c r="N804" s="21"/>
    </row>
    <row r="805" spans="1:14" ht="14.25" customHeight="1" x14ac:dyDescent="0.3">
      <c r="A805" s="20" t="s">
        <v>49</v>
      </c>
      <c r="B805" s="21">
        <v>785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1"/>
      <c r="M805" s="24"/>
      <c r="N805" s="21"/>
    </row>
    <row r="806" spans="1:14" ht="14.25" customHeight="1" x14ac:dyDescent="0.3">
      <c r="A806" s="20" t="s">
        <v>49</v>
      </c>
      <c r="B806" s="21">
        <v>786</v>
      </c>
      <c r="C806" s="40"/>
      <c r="D806" s="40"/>
      <c r="E806" s="40"/>
      <c r="F806" s="40"/>
      <c r="G806" s="40"/>
      <c r="H806" s="40"/>
      <c r="I806" s="40"/>
      <c r="J806" s="40"/>
      <c r="K806" s="40"/>
      <c r="L806" s="41"/>
      <c r="M806" s="24"/>
      <c r="N806" s="21"/>
    </row>
    <row r="807" spans="1:14" ht="14.25" customHeight="1" x14ac:dyDescent="0.3">
      <c r="A807" s="20" t="s">
        <v>49</v>
      </c>
      <c r="B807" s="21">
        <v>787</v>
      </c>
      <c r="C807" s="40"/>
      <c r="D807" s="40"/>
      <c r="E807" s="40"/>
      <c r="F807" s="40"/>
      <c r="G807" s="40"/>
      <c r="H807" s="40"/>
      <c r="I807" s="40"/>
      <c r="J807" s="40"/>
      <c r="K807" s="40"/>
      <c r="L807" s="41"/>
      <c r="M807" s="24"/>
      <c r="N807" s="21"/>
    </row>
    <row r="808" spans="1:14" ht="14.25" customHeight="1" x14ac:dyDescent="0.3">
      <c r="A808" s="20" t="s">
        <v>49</v>
      </c>
      <c r="B808" s="21">
        <v>788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1"/>
      <c r="M808" s="24"/>
      <c r="N808" s="21"/>
    </row>
    <row r="809" spans="1:14" ht="14.25" customHeight="1" x14ac:dyDescent="0.3">
      <c r="A809" s="20" t="s">
        <v>49</v>
      </c>
      <c r="B809" s="21">
        <v>789</v>
      </c>
      <c r="C809" s="40"/>
      <c r="D809" s="40"/>
      <c r="E809" s="40"/>
      <c r="F809" s="40"/>
      <c r="G809" s="40"/>
      <c r="H809" s="40"/>
      <c r="I809" s="40"/>
      <c r="J809" s="40"/>
      <c r="K809" s="40"/>
      <c r="L809" s="41"/>
      <c r="M809" s="24"/>
      <c r="N809" s="21"/>
    </row>
    <row r="810" spans="1:14" ht="14.25" customHeight="1" x14ac:dyDescent="0.3">
      <c r="A810" s="20" t="s">
        <v>49</v>
      </c>
      <c r="B810" s="21">
        <v>790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1"/>
      <c r="M810" s="24"/>
      <c r="N810" s="21"/>
    </row>
    <row r="811" spans="1:14" ht="14.25" customHeight="1" x14ac:dyDescent="0.3">
      <c r="A811" s="20" t="s">
        <v>49</v>
      </c>
      <c r="B811" s="21">
        <v>791</v>
      </c>
      <c r="C811" s="40"/>
      <c r="D811" s="40"/>
      <c r="E811" s="40"/>
      <c r="F811" s="40"/>
      <c r="G811" s="40"/>
      <c r="H811" s="40"/>
      <c r="I811" s="40"/>
      <c r="J811" s="40"/>
      <c r="K811" s="40"/>
      <c r="L811" s="41"/>
      <c r="M811" s="24"/>
      <c r="N811" s="21"/>
    </row>
    <row r="812" spans="1:14" ht="14.25" customHeight="1" x14ac:dyDescent="0.3">
      <c r="A812" s="20" t="s">
        <v>49</v>
      </c>
      <c r="B812" s="21">
        <v>792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1"/>
      <c r="M812" s="24"/>
      <c r="N812" s="21"/>
    </row>
    <row r="813" spans="1:14" ht="14.25" customHeight="1" x14ac:dyDescent="0.3">
      <c r="A813" s="20" t="s">
        <v>49</v>
      </c>
      <c r="B813" s="21">
        <v>793</v>
      </c>
      <c r="C813" s="40"/>
      <c r="D813" s="40"/>
      <c r="E813" s="40"/>
      <c r="F813" s="40"/>
      <c r="G813" s="40"/>
      <c r="H813" s="40"/>
      <c r="I813" s="40"/>
      <c r="J813" s="40"/>
      <c r="K813" s="40"/>
      <c r="L813" s="41"/>
      <c r="M813" s="24"/>
      <c r="N813" s="21"/>
    </row>
    <row r="814" spans="1:14" ht="14.25" customHeight="1" x14ac:dyDescent="0.3">
      <c r="A814" s="20" t="s">
        <v>49</v>
      </c>
      <c r="B814" s="21">
        <v>794</v>
      </c>
      <c r="C814" s="40"/>
      <c r="D814" s="40"/>
      <c r="E814" s="40"/>
      <c r="F814" s="40"/>
      <c r="G814" s="40"/>
      <c r="H814" s="40"/>
      <c r="I814" s="40"/>
      <c r="J814" s="40"/>
      <c r="K814" s="40"/>
      <c r="L814" s="41"/>
      <c r="M814" s="24"/>
      <c r="N814" s="21"/>
    </row>
    <row r="815" spans="1:14" ht="14.25" customHeight="1" x14ac:dyDescent="0.3">
      <c r="A815" s="20" t="s">
        <v>49</v>
      </c>
      <c r="B815" s="21">
        <v>795</v>
      </c>
      <c r="C815" s="40"/>
      <c r="D815" s="40"/>
      <c r="E815" s="40"/>
      <c r="F815" s="40"/>
      <c r="G815" s="40"/>
      <c r="H815" s="40"/>
      <c r="I815" s="40"/>
      <c r="J815" s="40"/>
      <c r="K815" s="40"/>
      <c r="L815" s="41"/>
      <c r="M815" s="24"/>
      <c r="N815" s="21"/>
    </row>
    <row r="816" spans="1:14" ht="14.25" customHeight="1" x14ac:dyDescent="0.3">
      <c r="A816" s="20" t="s">
        <v>49</v>
      </c>
      <c r="B816" s="21">
        <v>796</v>
      </c>
      <c r="C816" s="40"/>
      <c r="D816" s="40"/>
      <c r="E816" s="40"/>
      <c r="F816" s="40"/>
      <c r="G816" s="40"/>
      <c r="H816" s="40"/>
      <c r="I816" s="40"/>
      <c r="J816" s="40"/>
      <c r="K816" s="40"/>
      <c r="L816" s="41"/>
      <c r="M816" s="24"/>
      <c r="N816" s="21"/>
    </row>
    <row r="817" spans="1:14" ht="14.25" customHeight="1" x14ac:dyDescent="0.3">
      <c r="A817" s="20" t="s">
        <v>49</v>
      </c>
      <c r="B817" s="21">
        <v>797</v>
      </c>
      <c r="C817" s="40"/>
      <c r="D817" s="40"/>
      <c r="E817" s="40"/>
      <c r="F817" s="40"/>
      <c r="G817" s="40"/>
      <c r="H817" s="40"/>
      <c r="I817" s="40"/>
      <c r="J817" s="40"/>
      <c r="K817" s="40"/>
      <c r="L817" s="41"/>
      <c r="M817" s="24"/>
      <c r="N817" s="21"/>
    </row>
    <row r="818" spans="1:14" ht="14.25" customHeight="1" x14ac:dyDescent="0.3">
      <c r="A818" s="20" t="s">
        <v>49</v>
      </c>
      <c r="B818" s="21">
        <v>798</v>
      </c>
      <c r="C818" s="40"/>
      <c r="D818" s="40"/>
      <c r="E818" s="40"/>
      <c r="F818" s="40"/>
      <c r="G818" s="40"/>
      <c r="H818" s="40"/>
      <c r="I818" s="40"/>
      <c r="J818" s="40"/>
      <c r="K818" s="40"/>
      <c r="L818" s="41"/>
      <c r="M818" s="24"/>
      <c r="N818" s="21"/>
    </row>
    <row r="819" spans="1:14" ht="14.25" customHeight="1" x14ac:dyDescent="0.3">
      <c r="A819" s="20" t="s">
        <v>49</v>
      </c>
      <c r="B819" s="21">
        <v>799</v>
      </c>
      <c r="C819" s="40"/>
      <c r="D819" s="40"/>
      <c r="E819" s="40"/>
      <c r="F819" s="40"/>
      <c r="G819" s="40"/>
      <c r="H819" s="40"/>
      <c r="I819" s="40"/>
      <c r="J819" s="40"/>
      <c r="K819" s="40"/>
      <c r="L819" s="41"/>
      <c r="M819" s="24"/>
      <c r="N819" s="21"/>
    </row>
    <row r="820" spans="1:14" ht="14.25" customHeight="1" x14ac:dyDescent="0.3">
      <c r="A820" s="20" t="s">
        <v>49</v>
      </c>
      <c r="B820" s="21">
        <v>800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1"/>
      <c r="M820" s="24"/>
      <c r="N820" s="21"/>
    </row>
    <row r="821" spans="1:14" ht="14.25" customHeight="1" x14ac:dyDescent="0.3">
      <c r="A821" s="20" t="s">
        <v>49</v>
      </c>
      <c r="B821" s="21">
        <v>801</v>
      </c>
      <c r="C821" s="40"/>
      <c r="D821" s="40"/>
      <c r="E821" s="40"/>
      <c r="F821" s="40"/>
      <c r="G821" s="40"/>
      <c r="H821" s="40"/>
      <c r="I821" s="40"/>
      <c r="J821" s="40"/>
      <c r="K821" s="40"/>
      <c r="L821" s="41"/>
      <c r="M821" s="24"/>
      <c r="N821" s="21"/>
    </row>
    <row r="822" spans="1:14" ht="14.25" customHeight="1" x14ac:dyDescent="0.3">
      <c r="A822" s="20" t="s">
        <v>49</v>
      </c>
      <c r="B822" s="21">
        <v>802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1"/>
      <c r="M822" s="24"/>
      <c r="N822" s="21"/>
    </row>
    <row r="823" spans="1:14" ht="14.25" customHeight="1" x14ac:dyDescent="0.3">
      <c r="A823" s="20" t="s">
        <v>49</v>
      </c>
      <c r="B823" s="21">
        <v>803</v>
      </c>
      <c r="C823" s="40"/>
      <c r="D823" s="40"/>
      <c r="E823" s="40"/>
      <c r="F823" s="40"/>
      <c r="G823" s="40"/>
      <c r="H823" s="40"/>
      <c r="I823" s="40"/>
      <c r="J823" s="40"/>
      <c r="K823" s="40"/>
      <c r="L823" s="41"/>
      <c r="M823" s="24"/>
      <c r="N823" s="21"/>
    </row>
    <row r="824" spans="1:14" ht="14.25" customHeight="1" x14ac:dyDescent="0.3">
      <c r="A824" s="20" t="s">
        <v>49</v>
      </c>
      <c r="B824" s="21">
        <v>804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1"/>
      <c r="M824" s="24"/>
      <c r="N824" s="21"/>
    </row>
    <row r="825" spans="1:14" ht="14.25" customHeight="1" x14ac:dyDescent="0.3">
      <c r="A825" s="20" t="s">
        <v>49</v>
      </c>
      <c r="B825" s="21">
        <v>805</v>
      </c>
      <c r="C825" s="40"/>
      <c r="D825" s="40"/>
      <c r="E825" s="40"/>
      <c r="F825" s="40"/>
      <c r="G825" s="40"/>
      <c r="H825" s="40"/>
      <c r="I825" s="40"/>
      <c r="J825" s="40"/>
      <c r="K825" s="40"/>
      <c r="L825" s="41"/>
      <c r="M825" s="24"/>
      <c r="N825" s="21"/>
    </row>
    <row r="826" spans="1:14" ht="14.25" customHeight="1" x14ac:dyDescent="0.3">
      <c r="A826" s="20" t="s">
        <v>49</v>
      </c>
      <c r="B826" s="21">
        <v>806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1"/>
      <c r="M826" s="24"/>
      <c r="N826" s="21"/>
    </row>
    <row r="827" spans="1:14" ht="14.25" customHeight="1" x14ac:dyDescent="0.3">
      <c r="A827" s="20" t="s">
        <v>49</v>
      </c>
      <c r="B827" s="21">
        <v>807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41"/>
      <c r="M827" s="24"/>
      <c r="N827" s="21"/>
    </row>
    <row r="828" spans="1:14" ht="14.25" customHeight="1" x14ac:dyDescent="0.3">
      <c r="A828" s="20" t="s">
        <v>49</v>
      </c>
      <c r="B828" s="21">
        <v>808</v>
      </c>
      <c r="C828" s="40"/>
      <c r="D828" s="40"/>
      <c r="E828" s="40"/>
      <c r="F828" s="40"/>
      <c r="G828" s="40"/>
      <c r="H828" s="40"/>
      <c r="I828" s="40"/>
      <c r="J828" s="40"/>
      <c r="K828" s="40"/>
      <c r="L828" s="41"/>
      <c r="M828" s="24"/>
      <c r="N828" s="21"/>
    </row>
    <row r="829" spans="1:14" ht="14.25" customHeight="1" x14ac:dyDescent="0.3">
      <c r="A829" s="20" t="s">
        <v>49</v>
      </c>
      <c r="B829" s="21">
        <v>809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41"/>
      <c r="M829" s="24"/>
      <c r="N829" s="21"/>
    </row>
    <row r="830" spans="1:14" ht="14.25" customHeight="1" x14ac:dyDescent="0.3">
      <c r="A830" s="20" t="s">
        <v>49</v>
      </c>
      <c r="B830" s="21">
        <v>810</v>
      </c>
      <c r="C830" s="40"/>
      <c r="D830" s="40"/>
      <c r="E830" s="40"/>
      <c r="F830" s="40"/>
      <c r="G830" s="40"/>
      <c r="H830" s="40"/>
      <c r="I830" s="40"/>
      <c r="J830" s="40"/>
      <c r="K830" s="40"/>
      <c r="L830" s="41"/>
      <c r="M830" s="24"/>
      <c r="N830" s="21"/>
    </row>
    <row r="831" spans="1:14" ht="14.25" customHeight="1" x14ac:dyDescent="0.3">
      <c r="A831" s="20" t="s">
        <v>49</v>
      </c>
      <c r="B831" s="21">
        <v>811</v>
      </c>
      <c r="C831" s="40"/>
      <c r="D831" s="40"/>
      <c r="E831" s="40"/>
      <c r="F831" s="40"/>
      <c r="G831" s="40"/>
      <c r="H831" s="40"/>
      <c r="I831" s="40"/>
      <c r="J831" s="40"/>
      <c r="K831" s="40"/>
      <c r="L831" s="41"/>
      <c r="M831" s="24"/>
      <c r="N831" s="21"/>
    </row>
    <row r="832" spans="1:14" ht="14.25" customHeight="1" x14ac:dyDescent="0.3">
      <c r="A832" s="20" t="s">
        <v>49</v>
      </c>
      <c r="B832" s="21">
        <v>812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1"/>
      <c r="M832" s="24"/>
      <c r="N832" s="21"/>
    </row>
    <row r="833" spans="1:14" ht="14.25" customHeight="1" x14ac:dyDescent="0.3">
      <c r="A833" s="20" t="s">
        <v>49</v>
      </c>
      <c r="B833" s="21">
        <v>813</v>
      </c>
      <c r="C833" s="40"/>
      <c r="D833" s="40"/>
      <c r="E833" s="40"/>
      <c r="F833" s="40"/>
      <c r="G833" s="40"/>
      <c r="H833" s="40"/>
      <c r="I833" s="40"/>
      <c r="J833" s="40"/>
      <c r="K833" s="40"/>
      <c r="L833" s="41"/>
      <c r="M833" s="24"/>
      <c r="N833" s="21"/>
    </row>
    <row r="834" spans="1:14" ht="14.25" customHeight="1" x14ac:dyDescent="0.3">
      <c r="A834" s="20" t="s">
        <v>49</v>
      </c>
      <c r="B834" s="21">
        <v>814</v>
      </c>
      <c r="C834" s="40"/>
      <c r="D834" s="40"/>
      <c r="E834" s="40"/>
      <c r="F834" s="40"/>
      <c r="G834" s="40"/>
      <c r="H834" s="40"/>
      <c r="I834" s="40"/>
      <c r="J834" s="40"/>
      <c r="K834" s="40"/>
      <c r="L834" s="41"/>
      <c r="M834" s="24"/>
      <c r="N834" s="21"/>
    </row>
    <row r="835" spans="1:14" ht="14.25" customHeight="1" x14ac:dyDescent="0.3">
      <c r="A835" s="20" t="s">
        <v>49</v>
      </c>
      <c r="B835" s="21">
        <v>815</v>
      </c>
      <c r="C835" s="40"/>
      <c r="D835" s="40"/>
      <c r="E835" s="40"/>
      <c r="F835" s="40"/>
      <c r="G835" s="40"/>
      <c r="H835" s="40"/>
      <c r="I835" s="40"/>
      <c r="J835" s="40"/>
      <c r="K835" s="40"/>
      <c r="L835" s="41"/>
      <c r="M835" s="24"/>
      <c r="N835" s="21"/>
    </row>
    <row r="836" spans="1:14" ht="14.25" customHeight="1" x14ac:dyDescent="0.3">
      <c r="A836" s="20" t="s">
        <v>49</v>
      </c>
      <c r="B836" s="21">
        <v>816</v>
      </c>
      <c r="C836" s="40"/>
      <c r="D836" s="40"/>
      <c r="E836" s="40"/>
      <c r="F836" s="40"/>
      <c r="G836" s="40"/>
      <c r="H836" s="40"/>
      <c r="I836" s="40"/>
      <c r="J836" s="40"/>
      <c r="K836" s="40"/>
      <c r="L836" s="41"/>
      <c r="M836" s="24"/>
      <c r="N836" s="21"/>
    </row>
    <row r="837" spans="1:14" ht="14.25" customHeight="1" x14ac:dyDescent="0.3">
      <c r="A837" s="20" t="s">
        <v>49</v>
      </c>
      <c r="B837" s="21">
        <v>817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1"/>
      <c r="M837" s="24"/>
      <c r="N837" s="21"/>
    </row>
    <row r="838" spans="1:14" ht="14.25" customHeight="1" x14ac:dyDescent="0.3">
      <c r="A838" s="20" t="s">
        <v>49</v>
      </c>
      <c r="B838" s="21">
        <v>818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1"/>
      <c r="M838" s="24"/>
      <c r="N838" s="21"/>
    </row>
    <row r="839" spans="1:14" ht="14.25" customHeight="1" x14ac:dyDescent="0.3">
      <c r="A839" s="20" t="s">
        <v>49</v>
      </c>
      <c r="B839" s="21">
        <v>819</v>
      </c>
      <c r="C839" s="40"/>
      <c r="D839" s="40"/>
      <c r="E839" s="40"/>
      <c r="F839" s="40"/>
      <c r="G839" s="40"/>
      <c r="H839" s="40"/>
      <c r="I839" s="40"/>
      <c r="J839" s="40"/>
      <c r="K839" s="40"/>
      <c r="L839" s="41"/>
      <c r="M839" s="24"/>
      <c r="N839" s="21"/>
    </row>
    <row r="840" spans="1:14" ht="14.25" customHeight="1" x14ac:dyDescent="0.3">
      <c r="A840" s="20" t="s">
        <v>49</v>
      </c>
      <c r="B840" s="21">
        <v>820</v>
      </c>
      <c r="C840" s="40"/>
      <c r="D840" s="40"/>
      <c r="E840" s="40"/>
      <c r="F840" s="40"/>
      <c r="G840" s="40"/>
      <c r="H840" s="40"/>
      <c r="I840" s="40"/>
      <c r="J840" s="40"/>
      <c r="K840" s="40"/>
      <c r="L840" s="41"/>
      <c r="M840" s="24"/>
      <c r="N840" s="21"/>
    </row>
    <row r="841" spans="1:14" ht="14.25" customHeight="1" x14ac:dyDescent="0.3">
      <c r="A841" s="20" t="s">
        <v>49</v>
      </c>
      <c r="B841" s="21">
        <v>821</v>
      </c>
      <c r="C841" s="40"/>
      <c r="D841" s="40"/>
      <c r="E841" s="40"/>
      <c r="F841" s="40"/>
      <c r="G841" s="40"/>
      <c r="H841" s="40"/>
      <c r="I841" s="40"/>
      <c r="J841" s="40"/>
      <c r="K841" s="40"/>
      <c r="L841" s="41"/>
      <c r="M841" s="24"/>
      <c r="N841" s="21"/>
    </row>
    <row r="842" spans="1:14" ht="14.25" customHeight="1" x14ac:dyDescent="0.3">
      <c r="A842" s="20" t="s">
        <v>49</v>
      </c>
      <c r="B842" s="21">
        <v>822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1"/>
      <c r="M842" s="24"/>
      <c r="N842" s="21"/>
    </row>
    <row r="843" spans="1:14" ht="14.25" customHeight="1" x14ac:dyDescent="0.3">
      <c r="A843" s="20" t="s">
        <v>49</v>
      </c>
      <c r="B843" s="21">
        <v>823</v>
      </c>
      <c r="C843" s="40"/>
      <c r="D843" s="40"/>
      <c r="E843" s="40"/>
      <c r="F843" s="40"/>
      <c r="G843" s="40"/>
      <c r="H843" s="40"/>
      <c r="I843" s="40"/>
      <c r="J843" s="40"/>
      <c r="K843" s="40"/>
      <c r="L843" s="41"/>
      <c r="M843" s="24"/>
      <c r="N843" s="21"/>
    </row>
    <row r="844" spans="1:14" ht="14.25" customHeight="1" x14ac:dyDescent="0.3">
      <c r="A844" s="20" t="s">
        <v>49</v>
      </c>
      <c r="B844" s="21">
        <v>824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1"/>
      <c r="M844" s="24"/>
      <c r="N844" s="21"/>
    </row>
    <row r="845" spans="1:14" ht="14.25" customHeight="1" x14ac:dyDescent="0.3">
      <c r="A845" s="20" t="s">
        <v>49</v>
      </c>
      <c r="B845" s="21">
        <v>825</v>
      </c>
      <c r="C845" s="40"/>
      <c r="D845" s="40"/>
      <c r="E845" s="40"/>
      <c r="F845" s="40"/>
      <c r="G845" s="40"/>
      <c r="H845" s="40"/>
      <c r="I845" s="40"/>
      <c r="J845" s="40"/>
      <c r="K845" s="40"/>
      <c r="L845" s="41"/>
      <c r="M845" s="24"/>
      <c r="N845" s="21"/>
    </row>
    <row r="846" spans="1:14" ht="14.25" customHeight="1" x14ac:dyDescent="0.3">
      <c r="A846" s="20" t="s">
        <v>49</v>
      </c>
      <c r="B846" s="21">
        <v>826</v>
      </c>
      <c r="C846" s="40"/>
      <c r="D846" s="40"/>
      <c r="E846" s="40"/>
      <c r="F846" s="40"/>
      <c r="G846" s="40"/>
      <c r="H846" s="40"/>
      <c r="I846" s="40"/>
      <c r="J846" s="40"/>
      <c r="K846" s="40"/>
      <c r="L846" s="41"/>
      <c r="M846" s="24"/>
      <c r="N846" s="21"/>
    </row>
    <row r="847" spans="1:14" ht="14.25" customHeight="1" x14ac:dyDescent="0.3">
      <c r="A847" s="20" t="s">
        <v>49</v>
      </c>
      <c r="B847" s="21">
        <v>827</v>
      </c>
      <c r="C847" s="40"/>
      <c r="D847" s="40"/>
      <c r="E847" s="40"/>
      <c r="F847" s="40"/>
      <c r="G847" s="40"/>
      <c r="H847" s="40"/>
      <c r="I847" s="40"/>
      <c r="J847" s="40"/>
      <c r="K847" s="40"/>
      <c r="L847" s="41"/>
      <c r="M847" s="24"/>
      <c r="N847" s="21"/>
    </row>
    <row r="848" spans="1:14" ht="14.25" customHeight="1" x14ac:dyDescent="0.3">
      <c r="A848" s="20" t="s">
        <v>49</v>
      </c>
      <c r="B848" s="21">
        <v>828</v>
      </c>
      <c r="C848" s="40"/>
      <c r="D848" s="40"/>
      <c r="E848" s="40"/>
      <c r="F848" s="40"/>
      <c r="G848" s="40"/>
      <c r="H848" s="40"/>
      <c r="I848" s="40"/>
      <c r="J848" s="40"/>
      <c r="K848" s="40"/>
      <c r="L848" s="41"/>
      <c r="M848" s="24"/>
      <c r="N848" s="21"/>
    </row>
    <row r="849" spans="1:14" ht="14.25" customHeight="1" x14ac:dyDescent="0.3">
      <c r="A849" s="20" t="s">
        <v>49</v>
      </c>
      <c r="B849" s="21">
        <v>829</v>
      </c>
      <c r="C849" s="40"/>
      <c r="D849" s="40"/>
      <c r="E849" s="40"/>
      <c r="F849" s="40"/>
      <c r="G849" s="40"/>
      <c r="H849" s="40"/>
      <c r="I849" s="40"/>
      <c r="J849" s="40"/>
      <c r="K849" s="40"/>
      <c r="L849" s="41"/>
      <c r="M849" s="24"/>
      <c r="N849" s="21"/>
    </row>
    <row r="850" spans="1:14" ht="14.25" customHeight="1" x14ac:dyDescent="0.3">
      <c r="A850" s="20" t="s">
        <v>49</v>
      </c>
      <c r="B850" s="21">
        <v>830</v>
      </c>
      <c r="C850" s="40"/>
      <c r="D850" s="40"/>
      <c r="E850" s="40"/>
      <c r="F850" s="40"/>
      <c r="G850" s="40"/>
      <c r="H850" s="40"/>
      <c r="I850" s="40"/>
      <c r="J850" s="40"/>
      <c r="K850" s="40"/>
      <c r="L850" s="41"/>
      <c r="M850" s="24"/>
      <c r="N850" s="21"/>
    </row>
    <row r="851" spans="1:14" ht="14.25" customHeight="1" x14ac:dyDescent="0.3">
      <c r="A851" s="20" t="s">
        <v>49</v>
      </c>
      <c r="B851" s="21">
        <v>831</v>
      </c>
      <c r="C851" s="40"/>
      <c r="D851" s="40"/>
      <c r="E851" s="40"/>
      <c r="F851" s="40"/>
      <c r="G851" s="40"/>
      <c r="H851" s="40"/>
      <c r="I851" s="40"/>
      <c r="J851" s="40"/>
      <c r="K851" s="40"/>
      <c r="L851" s="41"/>
      <c r="M851" s="24"/>
      <c r="N851" s="21"/>
    </row>
    <row r="852" spans="1:14" ht="14.25" customHeight="1" x14ac:dyDescent="0.3">
      <c r="A852" s="20" t="s">
        <v>49</v>
      </c>
      <c r="B852" s="21">
        <v>832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1"/>
      <c r="M852" s="24"/>
      <c r="N852" s="21"/>
    </row>
    <row r="853" spans="1:14" ht="14.25" customHeight="1" x14ac:dyDescent="0.3">
      <c r="A853" s="20" t="s">
        <v>49</v>
      </c>
      <c r="B853" s="21">
        <v>833</v>
      </c>
      <c r="C853" s="40"/>
      <c r="D853" s="40"/>
      <c r="E853" s="40"/>
      <c r="F853" s="40"/>
      <c r="G853" s="40"/>
      <c r="H853" s="40"/>
      <c r="I853" s="40"/>
      <c r="J853" s="40"/>
      <c r="K853" s="40"/>
      <c r="L853" s="41"/>
      <c r="M853" s="24"/>
      <c r="N853" s="21"/>
    </row>
    <row r="854" spans="1:14" ht="14.25" customHeight="1" x14ac:dyDescent="0.3">
      <c r="A854" s="20" t="s">
        <v>49</v>
      </c>
      <c r="B854" s="21">
        <v>834</v>
      </c>
      <c r="C854" s="40"/>
      <c r="D854" s="40"/>
      <c r="E854" s="40"/>
      <c r="F854" s="40"/>
      <c r="G854" s="40"/>
      <c r="H854" s="40"/>
      <c r="I854" s="40"/>
      <c r="J854" s="40"/>
      <c r="K854" s="40"/>
      <c r="L854" s="41"/>
      <c r="M854" s="24"/>
      <c r="N854" s="21"/>
    </row>
    <row r="855" spans="1:14" ht="14.25" customHeight="1" x14ac:dyDescent="0.3">
      <c r="A855" s="20" t="s">
        <v>49</v>
      </c>
      <c r="B855" s="21">
        <v>835</v>
      </c>
      <c r="C855" s="40"/>
      <c r="D855" s="40"/>
      <c r="E855" s="40"/>
      <c r="F855" s="40"/>
      <c r="G855" s="40"/>
      <c r="H855" s="40"/>
      <c r="I855" s="40"/>
      <c r="J855" s="40"/>
      <c r="K855" s="40"/>
      <c r="L855" s="41"/>
      <c r="M855" s="24"/>
      <c r="N855" s="21"/>
    </row>
    <row r="856" spans="1:14" ht="14.25" customHeight="1" x14ac:dyDescent="0.3">
      <c r="A856" s="20" t="s">
        <v>49</v>
      </c>
      <c r="B856" s="21">
        <v>836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1"/>
      <c r="M856" s="24"/>
      <c r="N856" s="21"/>
    </row>
    <row r="857" spans="1:14" ht="14.25" customHeight="1" x14ac:dyDescent="0.3">
      <c r="A857" s="20" t="s">
        <v>49</v>
      </c>
      <c r="B857" s="21">
        <v>837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1"/>
      <c r="M857" s="24"/>
      <c r="N857" s="21"/>
    </row>
    <row r="858" spans="1:14" ht="14.25" customHeight="1" x14ac:dyDescent="0.3">
      <c r="A858" s="20" t="s">
        <v>49</v>
      </c>
      <c r="B858" s="21">
        <v>838</v>
      </c>
      <c r="C858" s="40"/>
      <c r="D858" s="40"/>
      <c r="E858" s="40"/>
      <c r="F858" s="40"/>
      <c r="G858" s="40"/>
      <c r="H858" s="40"/>
      <c r="I858" s="40"/>
      <c r="J858" s="40"/>
      <c r="K858" s="40"/>
      <c r="L858" s="41"/>
      <c r="M858" s="24"/>
      <c r="N858" s="21"/>
    </row>
    <row r="859" spans="1:14" ht="14.25" customHeight="1" x14ac:dyDescent="0.3">
      <c r="A859" s="20" t="s">
        <v>49</v>
      </c>
      <c r="B859" s="21">
        <v>839</v>
      </c>
      <c r="C859" s="40"/>
      <c r="D859" s="40"/>
      <c r="E859" s="40"/>
      <c r="F859" s="40"/>
      <c r="G859" s="40"/>
      <c r="H859" s="40"/>
      <c r="I859" s="40"/>
      <c r="J859" s="40"/>
      <c r="K859" s="40"/>
      <c r="L859" s="41"/>
      <c r="M859" s="24"/>
      <c r="N859" s="21"/>
    </row>
    <row r="860" spans="1:14" ht="14.25" customHeight="1" x14ac:dyDescent="0.3">
      <c r="A860" s="20" t="s">
        <v>49</v>
      </c>
      <c r="B860" s="21">
        <v>840</v>
      </c>
      <c r="C860" s="40"/>
      <c r="D860" s="40"/>
      <c r="E860" s="40"/>
      <c r="F860" s="40"/>
      <c r="G860" s="40"/>
      <c r="H860" s="40"/>
      <c r="I860" s="40"/>
      <c r="J860" s="40"/>
      <c r="K860" s="40"/>
      <c r="L860" s="41"/>
      <c r="M860" s="24"/>
      <c r="N860" s="21"/>
    </row>
    <row r="861" spans="1:14" ht="14.25" customHeight="1" x14ac:dyDescent="0.3">
      <c r="A861" s="20" t="s">
        <v>49</v>
      </c>
      <c r="B861" s="21">
        <v>841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1"/>
      <c r="M861" s="24"/>
      <c r="N861" s="21"/>
    </row>
    <row r="862" spans="1:14" ht="14.25" customHeight="1" x14ac:dyDescent="0.3">
      <c r="A862" s="20" t="s">
        <v>49</v>
      </c>
      <c r="B862" s="21">
        <v>842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1"/>
      <c r="M862" s="24"/>
      <c r="N862" s="21"/>
    </row>
    <row r="863" spans="1:14" ht="14.25" customHeight="1" x14ac:dyDescent="0.3">
      <c r="A863" s="20" t="s">
        <v>49</v>
      </c>
      <c r="B863" s="21">
        <v>843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1"/>
      <c r="M863" s="24"/>
      <c r="N863" s="21"/>
    </row>
    <row r="864" spans="1:14" ht="14.25" customHeight="1" x14ac:dyDescent="0.3">
      <c r="A864" s="20" t="s">
        <v>49</v>
      </c>
      <c r="B864" s="21">
        <v>844</v>
      </c>
      <c r="C864" s="40"/>
      <c r="D864" s="40"/>
      <c r="E864" s="40"/>
      <c r="F864" s="40"/>
      <c r="G864" s="40"/>
      <c r="H864" s="40"/>
      <c r="I864" s="40"/>
      <c r="J864" s="40"/>
      <c r="K864" s="40"/>
      <c r="L864" s="41"/>
      <c r="M864" s="24"/>
      <c r="N864" s="21"/>
    </row>
    <row r="865" spans="1:14" ht="14.25" customHeight="1" x14ac:dyDescent="0.3">
      <c r="A865" s="20" t="s">
        <v>49</v>
      </c>
      <c r="B865" s="21">
        <v>845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1"/>
      <c r="M865" s="24"/>
      <c r="N865" s="21"/>
    </row>
    <row r="866" spans="1:14" ht="14.25" customHeight="1" x14ac:dyDescent="0.3">
      <c r="A866" s="20" t="s">
        <v>49</v>
      </c>
      <c r="B866" s="21">
        <v>846</v>
      </c>
      <c r="C866" s="40"/>
      <c r="D866" s="40"/>
      <c r="E866" s="40"/>
      <c r="F866" s="40"/>
      <c r="G866" s="40"/>
      <c r="H866" s="40"/>
      <c r="I866" s="40"/>
      <c r="J866" s="40"/>
      <c r="K866" s="40"/>
      <c r="L866" s="41"/>
      <c r="M866" s="24"/>
      <c r="N866" s="21"/>
    </row>
    <row r="867" spans="1:14" ht="14.25" customHeight="1" x14ac:dyDescent="0.3">
      <c r="A867" s="20" t="s">
        <v>49</v>
      </c>
      <c r="B867" s="21">
        <v>847</v>
      </c>
      <c r="C867" s="40"/>
      <c r="D867" s="40"/>
      <c r="E867" s="40"/>
      <c r="F867" s="40"/>
      <c r="G867" s="40"/>
      <c r="H867" s="40"/>
      <c r="I867" s="40"/>
      <c r="J867" s="40"/>
      <c r="K867" s="40"/>
      <c r="L867" s="41"/>
      <c r="M867" s="24"/>
      <c r="N867" s="21"/>
    </row>
    <row r="868" spans="1:14" ht="14.25" customHeight="1" x14ac:dyDescent="0.3">
      <c r="A868" s="20" t="s">
        <v>49</v>
      </c>
      <c r="B868" s="21">
        <v>848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1"/>
      <c r="M868" s="24"/>
      <c r="N868" s="21"/>
    </row>
    <row r="869" spans="1:14" ht="14.25" customHeight="1" x14ac:dyDescent="0.3">
      <c r="A869" s="20" t="s">
        <v>49</v>
      </c>
      <c r="B869" s="21">
        <v>849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1"/>
      <c r="M869" s="24"/>
      <c r="N869" s="21"/>
    </row>
    <row r="870" spans="1:14" ht="14.25" customHeight="1" x14ac:dyDescent="0.3">
      <c r="A870" s="20" t="s">
        <v>49</v>
      </c>
      <c r="B870" s="21">
        <v>850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1"/>
      <c r="M870" s="24"/>
      <c r="N870" s="21"/>
    </row>
    <row r="871" spans="1:14" ht="14.25" customHeight="1" x14ac:dyDescent="0.3">
      <c r="A871" s="20" t="s">
        <v>49</v>
      </c>
      <c r="B871" s="21">
        <v>851</v>
      </c>
      <c r="C871" s="40"/>
      <c r="D871" s="40"/>
      <c r="E871" s="40"/>
      <c r="F871" s="40"/>
      <c r="G871" s="40"/>
      <c r="H871" s="40"/>
      <c r="I871" s="40"/>
      <c r="J871" s="40"/>
      <c r="K871" s="40"/>
      <c r="L871" s="41"/>
      <c r="M871" s="24"/>
      <c r="N871" s="21"/>
    </row>
    <row r="872" spans="1:14" ht="14.25" customHeight="1" x14ac:dyDescent="0.3">
      <c r="A872" s="20" t="s">
        <v>49</v>
      </c>
      <c r="B872" s="21">
        <v>852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1"/>
      <c r="M872" s="24"/>
      <c r="N872" s="21"/>
    </row>
    <row r="873" spans="1:14" ht="14.25" customHeight="1" x14ac:dyDescent="0.3">
      <c r="A873" s="20" t="s">
        <v>49</v>
      </c>
      <c r="B873" s="21">
        <v>853</v>
      </c>
      <c r="C873" s="40"/>
      <c r="D873" s="40"/>
      <c r="E873" s="40"/>
      <c r="F873" s="40"/>
      <c r="G873" s="40"/>
      <c r="H873" s="40"/>
      <c r="I873" s="40"/>
      <c r="J873" s="40"/>
      <c r="K873" s="40"/>
      <c r="L873" s="41"/>
      <c r="M873" s="24"/>
      <c r="N873" s="21"/>
    </row>
    <row r="874" spans="1:14" ht="14.25" customHeight="1" x14ac:dyDescent="0.3">
      <c r="A874" s="20" t="s">
        <v>49</v>
      </c>
      <c r="B874" s="21">
        <v>854</v>
      </c>
      <c r="C874" s="40"/>
      <c r="D874" s="40"/>
      <c r="E874" s="40"/>
      <c r="F874" s="40"/>
      <c r="G874" s="40"/>
      <c r="H874" s="40"/>
      <c r="I874" s="40"/>
      <c r="J874" s="40"/>
      <c r="K874" s="40"/>
      <c r="L874" s="41"/>
      <c r="M874" s="24"/>
      <c r="N874" s="21"/>
    </row>
    <row r="875" spans="1:14" ht="14.25" customHeight="1" x14ac:dyDescent="0.3">
      <c r="A875" s="20" t="s">
        <v>49</v>
      </c>
      <c r="B875" s="21">
        <v>855</v>
      </c>
      <c r="C875" s="40"/>
      <c r="D875" s="40"/>
      <c r="E875" s="40"/>
      <c r="F875" s="40"/>
      <c r="G875" s="40"/>
      <c r="H875" s="40"/>
      <c r="I875" s="40"/>
      <c r="J875" s="40"/>
      <c r="K875" s="40"/>
      <c r="L875" s="41"/>
      <c r="M875" s="24"/>
      <c r="N875" s="21"/>
    </row>
    <row r="876" spans="1:14" ht="14.25" customHeight="1" x14ac:dyDescent="0.3">
      <c r="A876" s="20" t="s">
        <v>49</v>
      </c>
      <c r="B876" s="21">
        <v>856</v>
      </c>
      <c r="C876" s="40"/>
      <c r="D876" s="40"/>
      <c r="E876" s="40"/>
      <c r="F876" s="40"/>
      <c r="G876" s="40"/>
      <c r="H876" s="40"/>
      <c r="I876" s="40"/>
      <c r="J876" s="40"/>
      <c r="K876" s="40"/>
      <c r="L876" s="41"/>
      <c r="M876" s="24"/>
      <c r="N876" s="21"/>
    </row>
    <row r="877" spans="1:14" ht="14.25" customHeight="1" x14ac:dyDescent="0.3">
      <c r="A877" s="20" t="s">
        <v>49</v>
      </c>
      <c r="B877" s="21">
        <v>857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1"/>
      <c r="M877" s="24"/>
      <c r="N877" s="21"/>
    </row>
    <row r="878" spans="1:14" ht="14.25" customHeight="1" x14ac:dyDescent="0.3">
      <c r="A878" s="20" t="s">
        <v>49</v>
      </c>
      <c r="B878" s="21">
        <v>858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1"/>
      <c r="M878" s="24"/>
      <c r="N878" s="21"/>
    </row>
    <row r="879" spans="1:14" ht="14.25" customHeight="1" x14ac:dyDescent="0.3">
      <c r="A879" s="20" t="s">
        <v>49</v>
      </c>
      <c r="B879" s="21">
        <v>859</v>
      </c>
      <c r="C879" s="40"/>
      <c r="D879" s="40"/>
      <c r="E879" s="40"/>
      <c r="F879" s="40"/>
      <c r="G879" s="40"/>
      <c r="H879" s="40"/>
      <c r="I879" s="40"/>
      <c r="J879" s="40"/>
      <c r="K879" s="40"/>
      <c r="L879" s="41"/>
      <c r="M879" s="24"/>
      <c r="N879" s="21"/>
    </row>
    <row r="880" spans="1:14" ht="14.25" customHeight="1" x14ac:dyDescent="0.3">
      <c r="A880" s="20" t="s">
        <v>49</v>
      </c>
      <c r="B880" s="21">
        <v>860</v>
      </c>
      <c r="C880" s="40"/>
      <c r="D880" s="40"/>
      <c r="E880" s="40"/>
      <c r="F880" s="40"/>
      <c r="G880" s="40"/>
      <c r="H880" s="40"/>
      <c r="I880" s="40"/>
      <c r="J880" s="40"/>
      <c r="K880" s="40"/>
      <c r="L880" s="41"/>
      <c r="M880" s="24"/>
      <c r="N880" s="21"/>
    </row>
    <row r="881" spans="1:14" ht="14.25" customHeight="1" x14ac:dyDescent="0.3">
      <c r="A881" s="20" t="s">
        <v>49</v>
      </c>
      <c r="B881" s="21">
        <v>861</v>
      </c>
      <c r="C881" s="40"/>
      <c r="D881" s="40"/>
      <c r="E881" s="40"/>
      <c r="F881" s="40"/>
      <c r="G881" s="40"/>
      <c r="H881" s="40"/>
      <c r="I881" s="40"/>
      <c r="J881" s="40"/>
      <c r="K881" s="40"/>
      <c r="L881" s="41"/>
      <c r="M881" s="24"/>
      <c r="N881" s="21"/>
    </row>
    <row r="882" spans="1:14" ht="14.25" customHeight="1" x14ac:dyDescent="0.3">
      <c r="A882" s="20" t="s">
        <v>49</v>
      </c>
      <c r="B882" s="21">
        <v>862</v>
      </c>
      <c r="C882" s="40"/>
      <c r="D882" s="40"/>
      <c r="E882" s="40"/>
      <c r="F882" s="40"/>
      <c r="G882" s="40"/>
      <c r="H882" s="40"/>
      <c r="I882" s="40"/>
      <c r="J882" s="40"/>
      <c r="K882" s="40"/>
      <c r="L882" s="41"/>
      <c r="M882" s="24"/>
      <c r="N882" s="21"/>
    </row>
    <row r="883" spans="1:14" ht="14.25" customHeight="1" x14ac:dyDescent="0.3">
      <c r="A883" s="20" t="s">
        <v>49</v>
      </c>
      <c r="B883" s="21">
        <v>863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41"/>
      <c r="M883" s="24"/>
      <c r="N883" s="21"/>
    </row>
    <row r="884" spans="1:14" ht="14.25" customHeight="1" x14ac:dyDescent="0.3">
      <c r="A884" s="20" t="s">
        <v>49</v>
      </c>
      <c r="B884" s="21">
        <v>864</v>
      </c>
      <c r="C884" s="40"/>
      <c r="D884" s="40"/>
      <c r="E884" s="40"/>
      <c r="F884" s="40"/>
      <c r="G884" s="40"/>
      <c r="H884" s="40"/>
      <c r="I884" s="40"/>
      <c r="J884" s="40"/>
      <c r="K884" s="40"/>
      <c r="L884" s="41"/>
      <c r="M884" s="24"/>
      <c r="N884" s="21"/>
    </row>
    <row r="885" spans="1:14" ht="14.25" customHeight="1" x14ac:dyDescent="0.3">
      <c r="A885" s="20" t="s">
        <v>49</v>
      </c>
      <c r="B885" s="21">
        <v>865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41"/>
      <c r="M885" s="24"/>
      <c r="N885" s="21"/>
    </row>
    <row r="886" spans="1:14" ht="14.25" customHeight="1" x14ac:dyDescent="0.3">
      <c r="A886" s="20" t="s">
        <v>49</v>
      </c>
      <c r="B886" s="21">
        <v>866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1"/>
      <c r="M886" s="24"/>
      <c r="N886" s="21"/>
    </row>
    <row r="887" spans="1:14" ht="14.25" customHeight="1" x14ac:dyDescent="0.3">
      <c r="A887" s="20" t="s">
        <v>49</v>
      </c>
      <c r="B887" s="21">
        <v>867</v>
      </c>
      <c r="C887" s="40"/>
      <c r="D887" s="40"/>
      <c r="E887" s="40"/>
      <c r="F887" s="40"/>
      <c r="G887" s="40"/>
      <c r="H887" s="40"/>
      <c r="I887" s="40"/>
      <c r="J887" s="40"/>
      <c r="K887" s="40"/>
      <c r="L887" s="41"/>
      <c r="M887" s="24"/>
      <c r="N887" s="21"/>
    </row>
    <row r="888" spans="1:14" ht="14.25" customHeight="1" x14ac:dyDescent="0.3">
      <c r="A888" s="20" t="s">
        <v>49</v>
      </c>
      <c r="B888" s="21">
        <v>868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1"/>
      <c r="M888" s="24"/>
      <c r="N888" s="21"/>
    </row>
    <row r="889" spans="1:14" ht="14.25" customHeight="1" x14ac:dyDescent="0.3">
      <c r="A889" s="20" t="s">
        <v>49</v>
      </c>
      <c r="B889" s="21">
        <v>869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1"/>
      <c r="M889" s="24"/>
      <c r="N889" s="21"/>
    </row>
    <row r="890" spans="1:14" ht="14.25" customHeight="1" x14ac:dyDescent="0.3">
      <c r="A890" s="20" t="s">
        <v>49</v>
      </c>
      <c r="B890" s="21">
        <v>870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1"/>
      <c r="M890" s="24"/>
      <c r="N890" s="21"/>
    </row>
    <row r="891" spans="1:14" ht="14.25" customHeight="1" x14ac:dyDescent="0.3">
      <c r="A891" s="20" t="s">
        <v>49</v>
      </c>
      <c r="B891" s="21">
        <v>871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1"/>
      <c r="M891" s="24"/>
      <c r="N891" s="21"/>
    </row>
    <row r="892" spans="1:14" ht="14.25" customHeight="1" x14ac:dyDescent="0.3">
      <c r="A892" s="20" t="s">
        <v>49</v>
      </c>
      <c r="B892" s="21">
        <v>872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1"/>
      <c r="M892" s="24"/>
      <c r="N892" s="21"/>
    </row>
    <row r="893" spans="1:14" ht="14.25" customHeight="1" x14ac:dyDescent="0.3">
      <c r="A893" s="20" t="s">
        <v>49</v>
      </c>
      <c r="B893" s="21">
        <v>873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1"/>
      <c r="M893" s="24"/>
      <c r="N893" s="21"/>
    </row>
    <row r="894" spans="1:14" ht="14.25" customHeight="1" x14ac:dyDescent="0.3">
      <c r="A894" s="20" t="s">
        <v>49</v>
      </c>
      <c r="B894" s="21">
        <v>874</v>
      </c>
      <c r="C894" s="40"/>
      <c r="D894" s="40"/>
      <c r="E894" s="40"/>
      <c r="F894" s="40"/>
      <c r="G894" s="40"/>
      <c r="H894" s="40"/>
      <c r="I894" s="40"/>
      <c r="J894" s="40"/>
      <c r="K894" s="40"/>
      <c r="L894" s="41"/>
      <c r="M894" s="24"/>
      <c r="N894" s="21"/>
    </row>
    <row r="895" spans="1:14" ht="14.25" customHeight="1" x14ac:dyDescent="0.3">
      <c r="A895" s="20" t="s">
        <v>49</v>
      </c>
      <c r="B895" s="21">
        <v>875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1"/>
      <c r="M895" s="24"/>
      <c r="N895" s="21"/>
    </row>
    <row r="896" spans="1:14" ht="14.25" customHeight="1" x14ac:dyDescent="0.3">
      <c r="A896" s="20" t="s">
        <v>49</v>
      </c>
      <c r="B896" s="21">
        <v>876</v>
      </c>
      <c r="C896" s="40"/>
      <c r="D896" s="40"/>
      <c r="E896" s="40"/>
      <c r="F896" s="40"/>
      <c r="G896" s="40"/>
      <c r="H896" s="40"/>
      <c r="I896" s="40"/>
      <c r="J896" s="40"/>
      <c r="K896" s="40"/>
      <c r="L896" s="41"/>
      <c r="M896" s="24"/>
      <c r="N896" s="21"/>
    </row>
    <row r="897" spans="1:14" ht="14.25" customHeight="1" x14ac:dyDescent="0.3">
      <c r="A897" s="20" t="s">
        <v>49</v>
      </c>
      <c r="B897" s="21">
        <v>877</v>
      </c>
      <c r="C897" s="40"/>
      <c r="D897" s="40"/>
      <c r="E897" s="40"/>
      <c r="F897" s="40"/>
      <c r="G897" s="40"/>
      <c r="H897" s="40"/>
      <c r="I897" s="40"/>
      <c r="J897" s="40"/>
      <c r="K897" s="40"/>
      <c r="L897" s="41"/>
      <c r="M897" s="24"/>
      <c r="N897" s="21"/>
    </row>
    <row r="898" spans="1:14" ht="14.25" customHeight="1" x14ac:dyDescent="0.3">
      <c r="A898" s="20" t="s">
        <v>49</v>
      </c>
      <c r="B898" s="21">
        <v>878</v>
      </c>
      <c r="C898" s="40"/>
      <c r="D898" s="40"/>
      <c r="E898" s="40"/>
      <c r="F898" s="40"/>
      <c r="G898" s="40"/>
      <c r="H898" s="40"/>
      <c r="I898" s="40"/>
      <c r="J898" s="40"/>
      <c r="K898" s="40"/>
      <c r="L898" s="41"/>
      <c r="M898" s="24"/>
      <c r="N898" s="21"/>
    </row>
    <row r="899" spans="1:14" ht="14.25" customHeight="1" x14ac:dyDescent="0.3">
      <c r="A899" s="20" t="s">
        <v>49</v>
      </c>
      <c r="B899" s="21">
        <v>879</v>
      </c>
      <c r="C899" s="40"/>
      <c r="D899" s="40"/>
      <c r="E899" s="40"/>
      <c r="F899" s="40"/>
      <c r="G899" s="40"/>
      <c r="H899" s="40"/>
      <c r="I899" s="40"/>
      <c r="J899" s="40"/>
      <c r="K899" s="40"/>
      <c r="L899" s="41"/>
      <c r="M899" s="24"/>
      <c r="N899" s="21"/>
    </row>
    <row r="900" spans="1:14" ht="14.25" customHeight="1" x14ac:dyDescent="0.3">
      <c r="A900" s="20" t="s">
        <v>49</v>
      </c>
      <c r="B900" s="21">
        <v>880</v>
      </c>
      <c r="C900" s="40"/>
      <c r="D900" s="40"/>
      <c r="E900" s="40"/>
      <c r="F900" s="40"/>
      <c r="G900" s="40"/>
      <c r="H900" s="40"/>
      <c r="I900" s="40"/>
      <c r="J900" s="40"/>
      <c r="K900" s="40"/>
      <c r="L900" s="41"/>
      <c r="M900" s="24"/>
      <c r="N900" s="21"/>
    </row>
    <row r="901" spans="1:14" ht="14.25" customHeight="1" x14ac:dyDescent="0.3">
      <c r="A901" s="20" t="s">
        <v>49</v>
      </c>
      <c r="B901" s="21">
        <v>881</v>
      </c>
      <c r="C901" s="40"/>
      <c r="D901" s="40"/>
      <c r="E901" s="40"/>
      <c r="F901" s="40"/>
      <c r="G901" s="40"/>
      <c r="H901" s="40"/>
      <c r="I901" s="40"/>
      <c r="J901" s="40"/>
      <c r="K901" s="40"/>
      <c r="L901" s="41"/>
      <c r="M901" s="24"/>
      <c r="N901" s="21"/>
    </row>
    <row r="902" spans="1:14" ht="14.25" customHeight="1" x14ac:dyDescent="0.3">
      <c r="A902" s="20" t="s">
        <v>49</v>
      </c>
      <c r="B902" s="21">
        <v>882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1"/>
      <c r="M902" s="24"/>
      <c r="N902" s="21"/>
    </row>
    <row r="903" spans="1:14" ht="14.25" customHeight="1" x14ac:dyDescent="0.3">
      <c r="A903" s="20" t="s">
        <v>49</v>
      </c>
      <c r="B903" s="21">
        <v>883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1"/>
      <c r="M903" s="24"/>
      <c r="N903" s="21"/>
    </row>
    <row r="904" spans="1:14" ht="14.25" customHeight="1" x14ac:dyDescent="0.3">
      <c r="A904" s="20" t="s">
        <v>49</v>
      </c>
      <c r="B904" s="21">
        <v>884</v>
      </c>
      <c r="C904" s="40"/>
      <c r="D904" s="40"/>
      <c r="E904" s="40"/>
      <c r="F904" s="40"/>
      <c r="G904" s="40"/>
      <c r="H904" s="40"/>
      <c r="I904" s="40"/>
      <c r="J904" s="40"/>
      <c r="K904" s="40"/>
      <c r="L904" s="41"/>
      <c r="M904" s="24"/>
      <c r="N904" s="21"/>
    </row>
    <row r="905" spans="1:14" ht="14.25" customHeight="1" x14ac:dyDescent="0.3">
      <c r="A905" s="20" t="s">
        <v>49</v>
      </c>
      <c r="B905" s="21">
        <v>885</v>
      </c>
      <c r="C905" s="40"/>
      <c r="D905" s="40"/>
      <c r="E905" s="40"/>
      <c r="F905" s="40"/>
      <c r="G905" s="40"/>
      <c r="H905" s="40"/>
      <c r="I905" s="40"/>
      <c r="J905" s="40"/>
      <c r="K905" s="40"/>
      <c r="L905" s="41"/>
      <c r="M905" s="24"/>
      <c r="N905" s="21"/>
    </row>
    <row r="906" spans="1:14" ht="14.25" customHeight="1" x14ac:dyDescent="0.3">
      <c r="A906" s="20" t="s">
        <v>49</v>
      </c>
      <c r="B906" s="21">
        <v>886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1"/>
      <c r="M906" s="24"/>
      <c r="N906" s="21"/>
    </row>
    <row r="907" spans="1:14" ht="14.25" customHeight="1" x14ac:dyDescent="0.3">
      <c r="A907" s="20" t="s">
        <v>49</v>
      </c>
      <c r="B907" s="21">
        <v>887</v>
      </c>
      <c r="C907" s="40"/>
      <c r="D907" s="40"/>
      <c r="E907" s="40"/>
      <c r="F907" s="40"/>
      <c r="G907" s="40"/>
      <c r="H907" s="40"/>
      <c r="I907" s="40"/>
      <c r="J907" s="40"/>
      <c r="K907" s="40"/>
      <c r="L907" s="41"/>
      <c r="M907" s="24"/>
      <c r="N907" s="21"/>
    </row>
    <row r="908" spans="1:14" ht="14.25" customHeight="1" x14ac:dyDescent="0.3">
      <c r="A908" s="20" t="s">
        <v>49</v>
      </c>
      <c r="B908" s="21">
        <v>888</v>
      </c>
      <c r="C908" s="40"/>
      <c r="D908" s="40"/>
      <c r="E908" s="40"/>
      <c r="F908" s="40"/>
      <c r="G908" s="40"/>
      <c r="H908" s="40"/>
      <c r="I908" s="40"/>
      <c r="J908" s="40"/>
      <c r="K908" s="40"/>
      <c r="L908" s="41"/>
      <c r="M908" s="24"/>
      <c r="N908" s="21"/>
    </row>
    <row r="909" spans="1:14" ht="14.25" customHeight="1" x14ac:dyDescent="0.3">
      <c r="A909" s="20" t="s">
        <v>49</v>
      </c>
      <c r="B909" s="21">
        <v>889</v>
      </c>
      <c r="C909" s="40"/>
      <c r="D909" s="40"/>
      <c r="E909" s="40"/>
      <c r="F909" s="40"/>
      <c r="G909" s="40"/>
      <c r="H909" s="40"/>
      <c r="I909" s="40"/>
      <c r="J909" s="40"/>
      <c r="K909" s="40"/>
      <c r="L909" s="41"/>
      <c r="M909" s="24"/>
      <c r="N909" s="21"/>
    </row>
    <row r="910" spans="1:14" ht="14.25" customHeight="1" x14ac:dyDescent="0.3">
      <c r="A910" s="20" t="s">
        <v>49</v>
      </c>
      <c r="B910" s="21">
        <v>890</v>
      </c>
      <c r="C910" s="40"/>
      <c r="D910" s="40"/>
      <c r="E910" s="40"/>
      <c r="F910" s="40"/>
      <c r="G910" s="40"/>
      <c r="H910" s="40"/>
      <c r="I910" s="40"/>
      <c r="J910" s="40"/>
      <c r="K910" s="40"/>
      <c r="L910" s="41"/>
      <c r="M910" s="24"/>
      <c r="N910" s="21"/>
    </row>
    <row r="911" spans="1:14" ht="14.25" customHeight="1" x14ac:dyDescent="0.3">
      <c r="A911" s="20" t="s">
        <v>49</v>
      </c>
      <c r="B911" s="21">
        <v>891</v>
      </c>
      <c r="C911" s="40"/>
      <c r="D911" s="40"/>
      <c r="E911" s="40"/>
      <c r="F911" s="40"/>
      <c r="G911" s="40"/>
      <c r="H911" s="40"/>
      <c r="I911" s="40"/>
      <c r="J911" s="40"/>
      <c r="K911" s="40"/>
      <c r="L911" s="41"/>
      <c r="M911" s="24"/>
      <c r="N911" s="21"/>
    </row>
    <row r="912" spans="1:14" ht="14.25" customHeight="1" x14ac:dyDescent="0.3">
      <c r="A912" s="20" t="s">
        <v>49</v>
      </c>
      <c r="B912" s="21">
        <v>892</v>
      </c>
      <c r="C912" s="40"/>
      <c r="D912" s="40"/>
      <c r="E912" s="40"/>
      <c r="F912" s="40"/>
      <c r="G912" s="40"/>
      <c r="H912" s="40"/>
      <c r="I912" s="40"/>
      <c r="J912" s="40"/>
      <c r="K912" s="40"/>
      <c r="L912" s="41"/>
      <c r="M912" s="24"/>
      <c r="N912" s="21"/>
    </row>
    <row r="913" spans="1:14" ht="14.25" customHeight="1" x14ac:dyDescent="0.3">
      <c r="A913" s="20" t="s">
        <v>49</v>
      </c>
      <c r="B913" s="21">
        <v>893</v>
      </c>
      <c r="C913" s="40"/>
      <c r="D913" s="40"/>
      <c r="E913" s="40"/>
      <c r="F913" s="40"/>
      <c r="G913" s="40"/>
      <c r="H913" s="40"/>
      <c r="I913" s="40"/>
      <c r="J913" s="40"/>
      <c r="K913" s="40"/>
      <c r="L913" s="41"/>
      <c r="M913" s="24"/>
      <c r="N913" s="21"/>
    </row>
    <row r="914" spans="1:14" ht="14.25" customHeight="1" x14ac:dyDescent="0.3">
      <c r="A914" s="20" t="s">
        <v>49</v>
      </c>
      <c r="B914" s="21">
        <v>894</v>
      </c>
      <c r="C914" s="40"/>
      <c r="D914" s="40"/>
      <c r="E914" s="40"/>
      <c r="F914" s="40"/>
      <c r="G914" s="40"/>
      <c r="H914" s="40"/>
      <c r="I914" s="40"/>
      <c r="J914" s="40"/>
      <c r="K914" s="40"/>
      <c r="L914" s="41"/>
      <c r="M914" s="24"/>
      <c r="N914" s="21"/>
    </row>
    <row r="915" spans="1:14" ht="14.25" customHeight="1" x14ac:dyDescent="0.3">
      <c r="A915" s="20" t="s">
        <v>49</v>
      </c>
      <c r="B915" s="21">
        <v>895</v>
      </c>
      <c r="C915" s="40"/>
      <c r="D915" s="40"/>
      <c r="E915" s="40"/>
      <c r="F915" s="40"/>
      <c r="G915" s="40"/>
      <c r="H915" s="40"/>
      <c r="I915" s="40"/>
      <c r="J915" s="40"/>
      <c r="K915" s="40"/>
      <c r="L915" s="41"/>
      <c r="M915" s="24"/>
      <c r="N915" s="21"/>
    </row>
    <row r="916" spans="1:14" ht="14.25" customHeight="1" x14ac:dyDescent="0.3">
      <c r="A916" s="20" t="s">
        <v>49</v>
      </c>
      <c r="B916" s="21">
        <v>896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1"/>
      <c r="M916" s="24"/>
      <c r="N916" s="21"/>
    </row>
    <row r="917" spans="1:14" ht="14.25" customHeight="1" x14ac:dyDescent="0.3">
      <c r="A917" s="20" t="s">
        <v>49</v>
      </c>
      <c r="B917" s="21">
        <v>897</v>
      </c>
      <c r="C917" s="40"/>
      <c r="D917" s="40"/>
      <c r="E917" s="40"/>
      <c r="F917" s="40"/>
      <c r="G917" s="40"/>
      <c r="H917" s="40"/>
      <c r="I917" s="40"/>
      <c r="J917" s="40"/>
      <c r="K917" s="40"/>
      <c r="L917" s="41"/>
      <c r="M917" s="24"/>
      <c r="N917" s="21"/>
    </row>
    <row r="918" spans="1:14" ht="14.25" customHeight="1" x14ac:dyDescent="0.3">
      <c r="A918" s="20" t="s">
        <v>49</v>
      </c>
      <c r="B918" s="21">
        <v>898</v>
      </c>
      <c r="C918" s="40"/>
      <c r="D918" s="40"/>
      <c r="E918" s="40"/>
      <c r="F918" s="40"/>
      <c r="G918" s="40"/>
      <c r="H918" s="40"/>
      <c r="I918" s="40"/>
      <c r="J918" s="40"/>
      <c r="K918" s="40"/>
      <c r="L918" s="41"/>
      <c r="M918" s="24"/>
      <c r="N918" s="21"/>
    </row>
    <row r="919" spans="1:14" ht="14.25" customHeight="1" x14ac:dyDescent="0.3">
      <c r="A919" s="20" t="s">
        <v>49</v>
      </c>
      <c r="B919" s="21">
        <v>899</v>
      </c>
      <c r="C919" s="40"/>
      <c r="D919" s="40"/>
      <c r="E919" s="40"/>
      <c r="F919" s="40"/>
      <c r="G919" s="40"/>
      <c r="H919" s="40"/>
      <c r="I919" s="40"/>
      <c r="J919" s="40"/>
      <c r="K919" s="40"/>
      <c r="L919" s="41"/>
      <c r="M919" s="24"/>
      <c r="N919" s="21"/>
    </row>
    <row r="920" spans="1:14" ht="14.25" customHeight="1" x14ac:dyDescent="0.3">
      <c r="A920" s="20" t="s">
        <v>49</v>
      </c>
      <c r="B920" s="21">
        <v>900</v>
      </c>
      <c r="C920" s="40"/>
      <c r="D920" s="40"/>
      <c r="E920" s="40"/>
      <c r="F920" s="40"/>
      <c r="G920" s="40"/>
      <c r="H920" s="40"/>
      <c r="I920" s="40"/>
      <c r="J920" s="40"/>
      <c r="K920" s="40"/>
      <c r="L920" s="41"/>
      <c r="M920" s="24"/>
      <c r="N920" s="21"/>
    </row>
    <row r="921" spans="1:14" ht="14.25" customHeight="1" x14ac:dyDescent="0.3">
      <c r="A921" s="20" t="s">
        <v>49</v>
      </c>
      <c r="B921" s="21">
        <v>901</v>
      </c>
      <c r="C921" s="40"/>
      <c r="D921" s="40"/>
      <c r="E921" s="40"/>
      <c r="F921" s="40"/>
      <c r="G921" s="40"/>
      <c r="H921" s="40"/>
      <c r="I921" s="40"/>
      <c r="J921" s="40"/>
      <c r="K921" s="40"/>
      <c r="L921" s="41"/>
      <c r="M921" s="24"/>
      <c r="N921" s="21"/>
    </row>
    <row r="922" spans="1:14" ht="14.25" customHeight="1" x14ac:dyDescent="0.3">
      <c r="A922" s="20" t="s">
        <v>49</v>
      </c>
      <c r="B922" s="21">
        <v>902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1"/>
      <c r="M922" s="24"/>
      <c r="N922" s="21"/>
    </row>
    <row r="923" spans="1:14" ht="14.25" customHeight="1" x14ac:dyDescent="0.3">
      <c r="A923" s="20" t="s">
        <v>49</v>
      </c>
      <c r="B923" s="21">
        <v>903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1"/>
      <c r="M923" s="24"/>
      <c r="N923" s="21"/>
    </row>
    <row r="924" spans="1:14" ht="14.25" customHeight="1" x14ac:dyDescent="0.3">
      <c r="A924" s="20" t="s">
        <v>49</v>
      </c>
      <c r="B924" s="21">
        <v>904</v>
      </c>
      <c r="C924" s="40"/>
      <c r="D924" s="40"/>
      <c r="E924" s="40"/>
      <c r="F924" s="40"/>
      <c r="G924" s="40"/>
      <c r="H924" s="40"/>
      <c r="I924" s="40"/>
      <c r="J924" s="40"/>
      <c r="K924" s="40"/>
      <c r="L924" s="41"/>
      <c r="M924" s="24"/>
      <c r="N924" s="21"/>
    </row>
    <row r="925" spans="1:14" ht="14.25" customHeight="1" x14ac:dyDescent="0.3">
      <c r="A925" s="20" t="s">
        <v>49</v>
      </c>
      <c r="B925" s="21">
        <v>905</v>
      </c>
      <c r="C925" s="40"/>
      <c r="D925" s="40"/>
      <c r="E925" s="40"/>
      <c r="F925" s="40"/>
      <c r="G925" s="40"/>
      <c r="H925" s="40"/>
      <c r="I925" s="40"/>
      <c r="J925" s="40"/>
      <c r="K925" s="40"/>
      <c r="L925" s="41"/>
      <c r="M925" s="24"/>
      <c r="N925" s="21"/>
    </row>
    <row r="926" spans="1:14" ht="14.25" customHeight="1" x14ac:dyDescent="0.3">
      <c r="A926" s="20" t="s">
        <v>49</v>
      </c>
      <c r="B926" s="21">
        <v>906</v>
      </c>
      <c r="C926" s="40"/>
      <c r="D926" s="40"/>
      <c r="E926" s="40"/>
      <c r="F926" s="40"/>
      <c r="G926" s="40"/>
      <c r="H926" s="40"/>
      <c r="I926" s="40"/>
      <c r="J926" s="40"/>
      <c r="K926" s="40"/>
      <c r="L926" s="41"/>
      <c r="M926" s="24"/>
      <c r="N926" s="21"/>
    </row>
    <row r="927" spans="1:14" ht="14.25" customHeight="1" x14ac:dyDescent="0.3">
      <c r="A927" s="20" t="s">
        <v>49</v>
      </c>
      <c r="B927" s="21">
        <v>907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1"/>
      <c r="M927" s="24"/>
      <c r="N927" s="21"/>
    </row>
    <row r="928" spans="1:14" ht="14.25" customHeight="1" x14ac:dyDescent="0.3">
      <c r="A928" s="20" t="s">
        <v>49</v>
      </c>
      <c r="B928" s="21">
        <v>908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1"/>
      <c r="M928" s="24"/>
      <c r="N928" s="21"/>
    </row>
    <row r="929" spans="1:14" ht="14.25" customHeight="1" x14ac:dyDescent="0.3">
      <c r="A929" s="20" t="s">
        <v>49</v>
      </c>
      <c r="B929" s="21">
        <v>909</v>
      </c>
      <c r="C929" s="40"/>
      <c r="D929" s="40"/>
      <c r="E929" s="40"/>
      <c r="F929" s="40"/>
      <c r="G929" s="40"/>
      <c r="H929" s="40"/>
      <c r="I929" s="40"/>
      <c r="J929" s="40"/>
      <c r="K929" s="40"/>
      <c r="L929" s="41"/>
      <c r="M929" s="24"/>
      <c r="N929" s="21"/>
    </row>
    <row r="930" spans="1:14" ht="14.25" customHeight="1" x14ac:dyDescent="0.3">
      <c r="A930" s="20" t="s">
        <v>49</v>
      </c>
      <c r="B930" s="21">
        <v>910</v>
      </c>
      <c r="C930" s="40"/>
      <c r="D930" s="40"/>
      <c r="E930" s="40"/>
      <c r="F930" s="40"/>
      <c r="G930" s="40"/>
      <c r="H930" s="40"/>
      <c r="I930" s="40"/>
      <c r="J930" s="40"/>
      <c r="K930" s="40"/>
      <c r="L930" s="41"/>
      <c r="M930" s="24"/>
      <c r="N930" s="21"/>
    </row>
    <row r="931" spans="1:14" ht="14.25" customHeight="1" x14ac:dyDescent="0.3">
      <c r="A931" s="20" t="s">
        <v>49</v>
      </c>
      <c r="B931" s="21">
        <v>911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1"/>
      <c r="M931" s="24"/>
      <c r="N931" s="21"/>
    </row>
    <row r="932" spans="1:14" ht="14.25" customHeight="1" x14ac:dyDescent="0.3">
      <c r="A932" s="20" t="s">
        <v>49</v>
      </c>
      <c r="B932" s="21">
        <v>912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1"/>
      <c r="M932" s="24"/>
      <c r="N932" s="21"/>
    </row>
    <row r="933" spans="1:14" ht="14.25" customHeight="1" x14ac:dyDescent="0.3">
      <c r="A933" s="20" t="s">
        <v>49</v>
      </c>
      <c r="B933" s="21">
        <v>913</v>
      </c>
      <c r="C933" s="40"/>
      <c r="D933" s="40"/>
      <c r="E933" s="40"/>
      <c r="F933" s="40"/>
      <c r="G933" s="40"/>
      <c r="H933" s="40"/>
      <c r="I933" s="40"/>
      <c r="J933" s="40"/>
      <c r="K933" s="40"/>
      <c r="L933" s="41"/>
      <c r="M933" s="24"/>
      <c r="N933" s="21"/>
    </row>
    <row r="934" spans="1:14" ht="14.25" customHeight="1" x14ac:dyDescent="0.3">
      <c r="A934" s="20" t="s">
        <v>49</v>
      </c>
      <c r="B934" s="21">
        <v>914</v>
      </c>
      <c r="C934" s="40"/>
      <c r="D934" s="40"/>
      <c r="E934" s="40"/>
      <c r="F934" s="40"/>
      <c r="G934" s="40"/>
      <c r="H934" s="40"/>
      <c r="I934" s="40"/>
      <c r="J934" s="40"/>
      <c r="K934" s="40"/>
      <c r="L934" s="41"/>
      <c r="M934" s="24"/>
      <c r="N934" s="21"/>
    </row>
    <row r="935" spans="1:14" ht="14.25" customHeight="1" x14ac:dyDescent="0.3">
      <c r="A935" s="20" t="s">
        <v>49</v>
      </c>
      <c r="B935" s="21">
        <v>915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1"/>
      <c r="M935" s="24"/>
      <c r="N935" s="21"/>
    </row>
    <row r="936" spans="1:14" ht="14.25" customHeight="1" x14ac:dyDescent="0.3">
      <c r="A936" s="20" t="s">
        <v>49</v>
      </c>
      <c r="B936" s="21">
        <v>916</v>
      </c>
      <c r="C936" s="40"/>
      <c r="D936" s="40"/>
      <c r="E936" s="40"/>
      <c r="F936" s="40"/>
      <c r="G936" s="40"/>
      <c r="H936" s="40"/>
      <c r="I936" s="40"/>
      <c r="J936" s="40"/>
      <c r="K936" s="40"/>
      <c r="L936" s="41"/>
      <c r="M936" s="24"/>
      <c r="N936" s="21"/>
    </row>
    <row r="937" spans="1:14" ht="14.25" customHeight="1" x14ac:dyDescent="0.3">
      <c r="A937" s="20" t="s">
        <v>49</v>
      </c>
      <c r="B937" s="21">
        <v>917</v>
      </c>
      <c r="C937" s="40"/>
      <c r="D937" s="40"/>
      <c r="E937" s="40"/>
      <c r="F937" s="40"/>
      <c r="G937" s="40"/>
      <c r="H937" s="40"/>
      <c r="I937" s="40"/>
      <c r="J937" s="40"/>
      <c r="K937" s="40"/>
      <c r="L937" s="41"/>
      <c r="M937" s="24"/>
      <c r="N937" s="21"/>
    </row>
    <row r="938" spans="1:14" ht="14.25" customHeight="1" x14ac:dyDescent="0.3">
      <c r="A938" s="20" t="s">
        <v>49</v>
      </c>
      <c r="B938" s="21">
        <v>918</v>
      </c>
      <c r="C938" s="40"/>
      <c r="D938" s="40"/>
      <c r="E938" s="40"/>
      <c r="F938" s="40"/>
      <c r="G938" s="40"/>
      <c r="H938" s="40"/>
      <c r="I938" s="40"/>
      <c r="J938" s="40"/>
      <c r="K938" s="40"/>
      <c r="L938" s="41"/>
      <c r="M938" s="24"/>
      <c r="N938" s="21"/>
    </row>
    <row r="939" spans="1:14" ht="14.25" customHeight="1" x14ac:dyDescent="0.3">
      <c r="A939" s="20" t="s">
        <v>49</v>
      </c>
      <c r="B939" s="21">
        <v>919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41"/>
      <c r="M939" s="24"/>
      <c r="N939" s="21"/>
    </row>
    <row r="940" spans="1:14" ht="14.25" customHeight="1" x14ac:dyDescent="0.3">
      <c r="A940" s="20" t="s">
        <v>49</v>
      </c>
      <c r="B940" s="21">
        <v>920</v>
      </c>
      <c r="C940" s="40"/>
      <c r="D940" s="40"/>
      <c r="E940" s="40"/>
      <c r="F940" s="40"/>
      <c r="G940" s="40"/>
      <c r="H940" s="40"/>
      <c r="I940" s="40"/>
      <c r="J940" s="40"/>
      <c r="K940" s="40"/>
      <c r="L940" s="41"/>
      <c r="M940" s="24"/>
      <c r="N940" s="21"/>
    </row>
    <row r="941" spans="1:14" ht="14.25" customHeight="1" x14ac:dyDescent="0.3">
      <c r="A941" s="20" t="s">
        <v>49</v>
      </c>
      <c r="B941" s="21">
        <v>921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41"/>
      <c r="M941" s="24"/>
      <c r="N941" s="21"/>
    </row>
    <row r="942" spans="1:14" ht="14.25" customHeight="1" x14ac:dyDescent="0.3">
      <c r="A942" s="20" t="s">
        <v>49</v>
      </c>
      <c r="B942" s="21">
        <v>922</v>
      </c>
      <c r="C942" s="40"/>
      <c r="D942" s="40"/>
      <c r="E942" s="40"/>
      <c r="F942" s="40"/>
      <c r="G942" s="40"/>
      <c r="H942" s="40"/>
      <c r="I942" s="40"/>
      <c r="J942" s="40"/>
      <c r="K942" s="40"/>
      <c r="L942" s="41"/>
      <c r="M942" s="24"/>
      <c r="N942" s="21"/>
    </row>
    <row r="943" spans="1:14" ht="14.25" customHeight="1" x14ac:dyDescent="0.3">
      <c r="A943" s="20" t="s">
        <v>49</v>
      </c>
      <c r="B943" s="21">
        <v>923</v>
      </c>
      <c r="C943" s="40"/>
      <c r="D943" s="40"/>
      <c r="E943" s="40"/>
      <c r="F943" s="40"/>
      <c r="G943" s="40"/>
      <c r="H943" s="40"/>
      <c r="I943" s="40"/>
      <c r="J943" s="40"/>
      <c r="K943" s="40"/>
      <c r="L943" s="41"/>
      <c r="M943" s="24"/>
      <c r="N943" s="21"/>
    </row>
    <row r="944" spans="1:14" ht="14.25" customHeight="1" x14ac:dyDescent="0.3">
      <c r="A944" s="20" t="s">
        <v>49</v>
      </c>
      <c r="B944" s="21">
        <v>924</v>
      </c>
      <c r="C944" s="40"/>
      <c r="D944" s="40"/>
      <c r="E944" s="40"/>
      <c r="F944" s="40"/>
      <c r="G944" s="40"/>
      <c r="H944" s="40"/>
      <c r="I944" s="40"/>
      <c r="J944" s="40"/>
      <c r="K944" s="40"/>
      <c r="L944" s="41"/>
      <c r="M944" s="24"/>
      <c r="N944" s="21"/>
    </row>
    <row r="945" spans="1:14" ht="14.25" customHeight="1" x14ac:dyDescent="0.3">
      <c r="A945" s="20" t="s">
        <v>49</v>
      </c>
      <c r="B945" s="21">
        <v>925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1"/>
      <c r="M945" s="24"/>
      <c r="N945" s="21"/>
    </row>
    <row r="946" spans="1:14" ht="14.25" customHeight="1" x14ac:dyDescent="0.3">
      <c r="A946" s="20" t="s">
        <v>49</v>
      </c>
      <c r="B946" s="21">
        <v>926</v>
      </c>
      <c r="C946" s="40"/>
      <c r="D946" s="40"/>
      <c r="E946" s="40"/>
      <c r="F946" s="40"/>
      <c r="G946" s="40"/>
      <c r="H946" s="40"/>
      <c r="I946" s="40"/>
      <c r="J946" s="40"/>
      <c r="K946" s="40"/>
      <c r="L946" s="41"/>
      <c r="M946" s="24"/>
      <c r="N946" s="21"/>
    </row>
    <row r="947" spans="1:14" ht="14.25" customHeight="1" x14ac:dyDescent="0.3">
      <c r="A947" s="20" t="s">
        <v>49</v>
      </c>
      <c r="B947" s="21">
        <v>927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1"/>
      <c r="M947" s="24"/>
      <c r="N947" s="21"/>
    </row>
    <row r="948" spans="1:14" ht="14.25" customHeight="1" x14ac:dyDescent="0.3">
      <c r="A948" s="20" t="s">
        <v>49</v>
      </c>
      <c r="B948" s="21">
        <v>928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1"/>
      <c r="M948" s="24"/>
      <c r="N948" s="21"/>
    </row>
    <row r="949" spans="1:14" ht="14.25" customHeight="1" x14ac:dyDescent="0.3">
      <c r="A949" s="20" t="s">
        <v>49</v>
      </c>
      <c r="B949" s="21">
        <v>929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1"/>
      <c r="M949" s="24"/>
      <c r="N949" s="21"/>
    </row>
    <row r="950" spans="1:14" ht="14.25" customHeight="1" x14ac:dyDescent="0.3">
      <c r="A950" s="20" t="s">
        <v>49</v>
      </c>
      <c r="B950" s="21">
        <v>930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1"/>
      <c r="M950" s="24"/>
      <c r="N950" s="21"/>
    </row>
    <row r="951" spans="1:14" ht="14.25" customHeight="1" x14ac:dyDescent="0.3">
      <c r="A951" s="20" t="s">
        <v>49</v>
      </c>
      <c r="B951" s="21">
        <v>931</v>
      </c>
      <c r="C951" s="40"/>
      <c r="D951" s="40"/>
      <c r="E951" s="40"/>
      <c r="F951" s="40"/>
      <c r="G951" s="40"/>
      <c r="H951" s="40"/>
      <c r="I951" s="40"/>
      <c r="J951" s="40"/>
      <c r="K951" s="40"/>
      <c r="L951" s="41"/>
      <c r="M951" s="24"/>
      <c r="N951" s="21"/>
    </row>
    <row r="952" spans="1:14" ht="14.25" customHeight="1" x14ac:dyDescent="0.3">
      <c r="A952" s="20" t="s">
        <v>49</v>
      </c>
      <c r="B952" s="21">
        <v>932</v>
      </c>
      <c r="C952" s="40"/>
      <c r="D952" s="40"/>
      <c r="E952" s="40"/>
      <c r="F952" s="40"/>
      <c r="G952" s="40"/>
      <c r="H952" s="40"/>
      <c r="I952" s="40"/>
      <c r="J952" s="40"/>
      <c r="K952" s="40"/>
      <c r="L952" s="41"/>
      <c r="M952" s="24"/>
      <c r="N952" s="21"/>
    </row>
    <row r="953" spans="1:14" ht="14.25" customHeight="1" x14ac:dyDescent="0.3">
      <c r="A953" s="20" t="s">
        <v>49</v>
      </c>
      <c r="B953" s="21">
        <v>933</v>
      </c>
      <c r="C953" s="40"/>
      <c r="D953" s="40"/>
      <c r="E953" s="40"/>
      <c r="F953" s="40"/>
      <c r="G953" s="40"/>
      <c r="H953" s="40"/>
      <c r="I953" s="40"/>
      <c r="J953" s="40"/>
      <c r="K953" s="40"/>
      <c r="L953" s="41"/>
      <c r="M953" s="24"/>
      <c r="N953" s="21"/>
    </row>
    <row r="954" spans="1:14" ht="14.25" customHeight="1" x14ac:dyDescent="0.3">
      <c r="A954" s="20" t="s">
        <v>49</v>
      </c>
      <c r="B954" s="21">
        <v>934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1"/>
      <c r="M954" s="24"/>
      <c r="N954" s="21"/>
    </row>
    <row r="955" spans="1:14" ht="14.25" customHeight="1" x14ac:dyDescent="0.3">
      <c r="A955" s="20" t="s">
        <v>49</v>
      </c>
      <c r="B955" s="21">
        <v>935</v>
      </c>
      <c r="C955" s="40"/>
      <c r="D955" s="40"/>
      <c r="E955" s="40"/>
      <c r="F955" s="40"/>
      <c r="G955" s="40"/>
      <c r="H955" s="40"/>
      <c r="I955" s="40"/>
      <c r="J955" s="40"/>
      <c r="K955" s="40"/>
      <c r="L955" s="41"/>
      <c r="M955" s="24"/>
      <c r="N955" s="21"/>
    </row>
    <row r="956" spans="1:14" ht="14.25" customHeight="1" x14ac:dyDescent="0.3">
      <c r="A956" s="20" t="s">
        <v>49</v>
      </c>
      <c r="B956" s="21">
        <v>936</v>
      </c>
      <c r="C956" s="40"/>
      <c r="D956" s="40"/>
      <c r="E956" s="40"/>
      <c r="F956" s="40"/>
      <c r="G956" s="40"/>
      <c r="H956" s="40"/>
      <c r="I956" s="40"/>
      <c r="J956" s="40"/>
      <c r="K956" s="40"/>
      <c r="L956" s="41"/>
      <c r="M956" s="24"/>
      <c r="N956" s="21"/>
    </row>
    <row r="957" spans="1:14" ht="14.25" customHeight="1" x14ac:dyDescent="0.3">
      <c r="A957" s="20" t="s">
        <v>49</v>
      </c>
      <c r="B957" s="21">
        <v>937</v>
      </c>
      <c r="C957" s="40"/>
      <c r="D957" s="40"/>
      <c r="E957" s="40"/>
      <c r="F957" s="40"/>
      <c r="G957" s="40"/>
      <c r="H957" s="40"/>
      <c r="I957" s="40"/>
      <c r="J957" s="40"/>
      <c r="K957" s="40"/>
      <c r="L957" s="41"/>
      <c r="M957" s="24"/>
      <c r="N957" s="21"/>
    </row>
    <row r="958" spans="1:14" ht="14.25" customHeight="1" x14ac:dyDescent="0.3">
      <c r="A958" s="20" t="s">
        <v>49</v>
      </c>
      <c r="B958" s="21">
        <v>938</v>
      </c>
      <c r="C958" s="40"/>
      <c r="D958" s="40"/>
      <c r="E958" s="40"/>
      <c r="F958" s="40"/>
      <c r="G958" s="40"/>
      <c r="H958" s="40"/>
      <c r="I958" s="40"/>
      <c r="J958" s="40"/>
      <c r="K958" s="40"/>
      <c r="L958" s="41"/>
      <c r="M958" s="24"/>
      <c r="N958" s="21"/>
    </row>
    <row r="959" spans="1:14" ht="14.25" customHeight="1" x14ac:dyDescent="0.3">
      <c r="A959" s="20" t="s">
        <v>49</v>
      </c>
      <c r="B959" s="21">
        <v>939</v>
      </c>
      <c r="C959" s="40"/>
      <c r="D959" s="40"/>
      <c r="E959" s="40"/>
      <c r="F959" s="40"/>
      <c r="G959" s="40"/>
      <c r="H959" s="40"/>
      <c r="I959" s="40"/>
      <c r="J959" s="40"/>
      <c r="K959" s="40"/>
      <c r="L959" s="41"/>
      <c r="M959" s="24"/>
      <c r="N959" s="21"/>
    </row>
    <row r="960" spans="1:14" ht="14.25" customHeight="1" x14ac:dyDescent="0.3">
      <c r="A960" s="20" t="s">
        <v>49</v>
      </c>
      <c r="B960" s="21">
        <v>940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1"/>
      <c r="M960" s="24"/>
      <c r="N960" s="21"/>
    </row>
    <row r="961" spans="1:14" ht="14.25" customHeight="1" x14ac:dyDescent="0.3">
      <c r="A961" s="20" t="s">
        <v>49</v>
      </c>
      <c r="B961" s="21">
        <v>941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1"/>
      <c r="M961" s="24"/>
      <c r="N961" s="21"/>
    </row>
    <row r="962" spans="1:14" ht="14.25" customHeight="1" x14ac:dyDescent="0.3">
      <c r="A962" s="20" t="s">
        <v>49</v>
      </c>
      <c r="B962" s="21">
        <v>942</v>
      </c>
      <c r="C962" s="40"/>
      <c r="D962" s="40"/>
      <c r="E962" s="40"/>
      <c r="F962" s="40"/>
      <c r="G962" s="40"/>
      <c r="H962" s="40"/>
      <c r="I962" s="40"/>
      <c r="J962" s="40"/>
      <c r="K962" s="40"/>
      <c r="L962" s="41"/>
      <c r="M962" s="24"/>
      <c r="N962" s="21"/>
    </row>
    <row r="963" spans="1:14" ht="14.25" customHeight="1" x14ac:dyDescent="0.3">
      <c r="A963" s="20" t="s">
        <v>49</v>
      </c>
      <c r="B963" s="21">
        <v>943</v>
      </c>
      <c r="C963" s="40"/>
      <c r="D963" s="40"/>
      <c r="E963" s="40"/>
      <c r="F963" s="40"/>
      <c r="G963" s="40"/>
      <c r="H963" s="40"/>
      <c r="I963" s="40"/>
      <c r="J963" s="40"/>
      <c r="K963" s="40"/>
      <c r="L963" s="41"/>
      <c r="M963" s="24"/>
      <c r="N963" s="21"/>
    </row>
    <row r="964" spans="1:14" ht="14.25" customHeight="1" x14ac:dyDescent="0.3">
      <c r="A964" s="20" t="s">
        <v>49</v>
      </c>
      <c r="B964" s="21">
        <v>944</v>
      </c>
      <c r="C964" s="40"/>
      <c r="D964" s="40"/>
      <c r="E964" s="40"/>
      <c r="F964" s="40"/>
      <c r="G964" s="40"/>
      <c r="H964" s="40"/>
      <c r="I964" s="40"/>
      <c r="J964" s="40"/>
      <c r="K964" s="40"/>
      <c r="L964" s="41"/>
      <c r="M964" s="24"/>
      <c r="N964" s="21"/>
    </row>
    <row r="965" spans="1:14" ht="14.25" customHeight="1" x14ac:dyDescent="0.3">
      <c r="A965" s="20" t="s">
        <v>49</v>
      </c>
      <c r="B965" s="21">
        <v>945</v>
      </c>
      <c r="C965" s="40"/>
      <c r="D965" s="40"/>
      <c r="E965" s="40"/>
      <c r="F965" s="40"/>
      <c r="G965" s="40"/>
      <c r="H965" s="40"/>
      <c r="I965" s="40"/>
      <c r="J965" s="40"/>
      <c r="K965" s="40"/>
      <c r="L965" s="41"/>
      <c r="M965" s="24"/>
      <c r="N965" s="21"/>
    </row>
    <row r="966" spans="1:14" ht="14.25" customHeight="1" x14ac:dyDescent="0.3">
      <c r="A966" s="20" t="s">
        <v>49</v>
      </c>
      <c r="B966" s="21">
        <v>946</v>
      </c>
      <c r="C966" s="40"/>
      <c r="D966" s="40"/>
      <c r="E966" s="40"/>
      <c r="F966" s="40"/>
      <c r="G966" s="40"/>
      <c r="H966" s="40"/>
      <c r="I966" s="40"/>
      <c r="J966" s="40"/>
      <c r="K966" s="40"/>
      <c r="L966" s="41"/>
      <c r="M966" s="24"/>
      <c r="N966" s="21"/>
    </row>
    <row r="967" spans="1:14" ht="14.25" customHeight="1" x14ac:dyDescent="0.3">
      <c r="A967" s="20" t="s">
        <v>49</v>
      </c>
      <c r="B967" s="21">
        <v>947</v>
      </c>
      <c r="C967" s="40"/>
      <c r="D967" s="40"/>
      <c r="E967" s="40"/>
      <c r="F967" s="40"/>
      <c r="G967" s="40"/>
      <c r="H967" s="40"/>
      <c r="I967" s="40"/>
      <c r="J967" s="40"/>
      <c r="K967" s="40"/>
      <c r="L967" s="41"/>
      <c r="M967" s="24"/>
      <c r="N967" s="21"/>
    </row>
    <row r="968" spans="1:14" ht="14.25" customHeight="1" x14ac:dyDescent="0.3">
      <c r="A968" s="20" t="s">
        <v>49</v>
      </c>
      <c r="B968" s="21">
        <v>948</v>
      </c>
      <c r="C968" s="40"/>
      <c r="D968" s="40"/>
      <c r="E968" s="40"/>
      <c r="F968" s="40"/>
      <c r="G968" s="40"/>
      <c r="H968" s="40"/>
      <c r="I968" s="40"/>
      <c r="J968" s="40"/>
      <c r="K968" s="40"/>
      <c r="L968" s="41"/>
      <c r="M968" s="24"/>
      <c r="N968" s="21"/>
    </row>
    <row r="969" spans="1:14" ht="14.25" customHeight="1" x14ac:dyDescent="0.3">
      <c r="A969" s="20" t="s">
        <v>49</v>
      </c>
      <c r="B969" s="21">
        <v>949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1"/>
      <c r="M969" s="24"/>
      <c r="N969" s="21"/>
    </row>
    <row r="970" spans="1:14" ht="14.25" customHeight="1" x14ac:dyDescent="0.3">
      <c r="A970" s="20" t="s">
        <v>49</v>
      </c>
      <c r="B970" s="21">
        <v>950</v>
      </c>
      <c r="C970" s="40"/>
      <c r="D970" s="40"/>
      <c r="E970" s="40"/>
      <c r="F970" s="40"/>
      <c r="G970" s="40"/>
      <c r="H970" s="40"/>
      <c r="I970" s="40"/>
      <c r="J970" s="40"/>
      <c r="K970" s="40"/>
      <c r="L970" s="41"/>
      <c r="M970" s="24"/>
      <c r="N970" s="21"/>
    </row>
    <row r="971" spans="1:14" ht="14.25" customHeight="1" x14ac:dyDescent="0.3">
      <c r="A971" s="20" t="s">
        <v>49</v>
      </c>
      <c r="B971" s="21">
        <v>951</v>
      </c>
      <c r="C971" s="40"/>
      <c r="D971" s="40"/>
      <c r="E971" s="40"/>
      <c r="F971" s="40"/>
      <c r="G971" s="40"/>
      <c r="H971" s="40"/>
      <c r="I971" s="40"/>
      <c r="J971" s="40"/>
      <c r="K971" s="40"/>
      <c r="L971" s="41"/>
      <c r="M971" s="24"/>
      <c r="N971" s="21"/>
    </row>
    <row r="972" spans="1:14" ht="14.25" customHeight="1" x14ac:dyDescent="0.3">
      <c r="A972" s="20" t="s">
        <v>49</v>
      </c>
      <c r="B972" s="21">
        <v>952</v>
      </c>
      <c r="C972" s="40"/>
      <c r="D972" s="40"/>
      <c r="E972" s="40"/>
      <c r="F972" s="40"/>
      <c r="G972" s="40"/>
      <c r="H972" s="40"/>
      <c r="I972" s="40"/>
      <c r="J972" s="40"/>
      <c r="K972" s="40"/>
      <c r="L972" s="41"/>
      <c r="M972" s="24"/>
      <c r="N972" s="21"/>
    </row>
    <row r="973" spans="1:14" ht="14.25" customHeight="1" x14ac:dyDescent="0.3">
      <c r="A973" s="20" t="s">
        <v>49</v>
      </c>
      <c r="B973" s="21">
        <v>953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1"/>
      <c r="M973" s="24"/>
      <c r="N973" s="21"/>
    </row>
    <row r="974" spans="1:14" ht="14.25" customHeight="1" x14ac:dyDescent="0.3">
      <c r="A974" s="20" t="s">
        <v>49</v>
      </c>
      <c r="B974" s="21">
        <v>954</v>
      </c>
      <c r="C974" s="40"/>
      <c r="D974" s="40"/>
      <c r="E974" s="40"/>
      <c r="F974" s="40"/>
      <c r="G974" s="40"/>
      <c r="H974" s="40"/>
      <c r="I974" s="40"/>
      <c r="J974" s="40"/>
      <c r="K974" s="40"/>
      <c r="L974" s="41"/>
      <c r="M974" s="24"/>
      <c r="N974" s="21"/>
    </row>
    <row r="975" spans="1:14" ht="14.25" customHeight="1" x14ac:dyDescent="0.3">
      <c r="A975" s="20" t="s">
        <v>49</v>
      </c>
      <c r="B975" s="21">
        <v>955</v>
      </c>
      <c r="C975" s="40"/>
      <c r="D975" s="40"/>
      <c r="E975" s="40"/>
      <c r="F975" s="40"/>
      <c r="G975" s="40"/>
      <c r="H975" s="40"/>
      <c r="I975" s="40"/>
      <c r="J975" s="40"/>
      <c r="K975" s="40"/>
      <c r="L975" s="41"/>
      <c r="M975" s="24"/>
      <c r="N975" s="21"/>
    </row>
    <row r="976" spans="1:14" ht="14.25" customHeight="1" x14ac:dyDescent="0.3">
      <c r="A976" s="20" t="s">
        <v>49</v>
      </c>
      <c r="B976" s="21">
        <v>956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1"/>
      <c r="M976" s="24"/>
      <c r="N976" s="21"/>
    </row>
    <row r="977" spans="1:14" ht="14.25" customHeight="1" x14ac:dyDescent="0.3">
      <c r="A977" s="20" t="s">
        <v>49</v>
      </c>
      <c r="B977" s="21">
        <v>957</v>
      </c>
      <c r="C977" s="40"/>
      <c r="D977" s="40"/>
      <c r="E977" s="40"/>
      <c r="F977" s="40"/>
      <c r="G977" s="40"/>
      <c r="H977" s="40"/>
      <c r="I977" s="40"/>
      <c r="J977" s="40"/>
      <c r="K977" s="40"/>
      <c r="L977" s="41"/>
      <c r="M977" s="24"/>
      <c r="N977" s="21"/>
    </row>
    <row r="978" spans="1:14" ht="14.25" customHeight="1" x14ac:dyDescent="0.3">
      <c r="A978" s="20" t="s">
        <v>49</v>
      </c>
      <c r="B978" s="21">
        <v>958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1"/>
      <c r="M978" s="24"/>
      <c r="N978" s="21"/>
    </row>
    <row r="979" spans="1:14" ht="14.25" customHeight="1" x14ac:dyDescent="0.3">
      <c r="A979" s="20" t="s">
        <v>49</v>
      </c>
      <c r="B979" s="21">
        <v>959</v>
      </c>
      <c r="C979" s="40"/>
      <c r="D979" s="40"/>
      <c r="E979" s="40"/>
      <c r="F979" s="40"/>
      <c r="G979" s="40"/>
      <c r="H979" s="40"/>
      <c r="I979" s="40"/>
      <c r="J979" s="40"/>
      <c r="K979" s="40"/>
      <c r="L979" s="41"/>
      <c r="M979" s="24"/>
      <c r="N979" s="21"/>
    </row>
    <row r="980" spans="1:14" ht="14.25" customHeight="1" x14ac:dyDescent="0.3">
      <c r="A980" s="20" t="s">
        <v>49</v>
      </c>
      <c r="B980" s="21">
        <v>960</v>
      </c>
      <c r="C980" s="40"/>
      <c r="D980" s="40"/>
      <c r="E980" s="40"/>
      <c r="F980" s="40"/>
      <c r="G980" s="40"/>
      <c r="H980" s="40"/>
      <c r="I980" s="40"/>
      <c r="J980" s="40"/>
      <c r="K980" s="40"/>
      <c r="L980" s="41"/>
      <c r="M980" s="24"/>
      <c r="N980" s="21"/>
    </row>
    <row r="981" spans="1:14" ht="14.25" customHeight="1" x14ac:dyDescent="0.3">
      <c r="A981" s="20" t="s">
        <v>49</v>
      </c>
      <c r="B981" s="21">
        <v>961</v>
      </c>
      <c r="C981" s="40"/>
      <c r="D981" s="40"/>
      <c r="E981" s="40"/>
      <c r="F981" s="40"/>
      <c r="G981" s="40"/>
      <c r="H981" s="40"/>
      <c r="I981" s="40"/>
      <c r="J981" s="40"/>
      <c r="K981" s="40"/>
      <c r="L981" s="41"/>
      <c r="M981" s="24"/>
      <c r="N981" s="21"/>
    </row>
    <row r="982" spans="1:14" ht="14.25" customHeight="1" x14ac:dyDescent="0.3">
      <c r="A982" s="20" t="s">
        <v>49</v>
      </c>
      <c r="B982" s="21">
        <v>962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1"/>
      <c r="M982" s="24"/>
      <c r="N982" s="21"/>
    </row>
    <row r="983" spans="1:14" ht="14.25" customHeight="1" x14ac:dyDescent="0.3">
      <c r="A983" s="20" t="s">
        <v>49</v>
      </c>
      <c r="B983" s="21">
        <v>963</v>
      </c>
      <c r="C983" s="40"/>
      <c r="D983" s="40"/>
      <c r="E983" s="40"/>
      <c r="F983" s="40"/>
      <c r="G983" s="40"/>
      <c r="H983" s="40"/>
      <c r="I983" s="40"/>
      <c r="J983" s="40"/>
      <c r="K983" s="40"/>
      <c r="L983" s="41"/>
      <c r="M983" s="24"/>
      <c r="N983" s="21"/>
    </row>
    <row r="984" spans="1:14" ht="14.25" customHeight="1" x14ac:dyDescent="0.3">
      <c r="A984" s="20" t="s">
        <v>49</v>
      </c>
      <c r="B984" s="21">
        <v>964</v>
      </c>
      <c r="C984" s="40"/>
      <c r="D984" s="40"/>
      <c r="E984" s="40"/>
      <c r="F984" s="40"/>
      <c r="G984" s="40"/>
      <c r="H984" s="40"/>
      <c r="I984" s="40"/>
      <c r="J984" s="40"/>
      <c r="K984" s="40"/>
      <c r="L984" s="41"/>
      <c r="M984" s="24"/>
      <c r="N984" s="21"/>
    </row>
    <row r="985" spans="1:14" ht="14.25" customHeight="1" x14ac:dyDescent="0.3">
      <c r="A985" s="20" t="s">
        <v>49</v>
      </c>
      <c r="B985" s="21">
        <v>965</v>
      </c>
      <c r="C985" s="40"/>
      <c r="D985" s="40"/>
      <c r="E985" s="40"/>
      <c r="F985" s="40"/>
      <c r="G985" s="40"/>
      <c r="H985" s="40"/>
      <c r="I985" s="40"/>
      <c r="J985" s="40"/>
      <c r="K985" s="40"/>
      <c r="L985" s="41"/>
      <c r="M985" s="24"/>
      <c r="N985" s="21"/>
    </row>
    <row r="986" spans="1:14" ht="14.25" customHeight="1" x14ac:dyDescent="0.3">
      <c r="A986" s="20" t="s">
        <v>49</v>
      </c>
      <c r="B986" s="21">
        <v>966</v>
      </c>
      <c r="C986" s="40"/>
      <c r="D986" s="40"/>
      <c r="E986" s="40"/>
      <c r="F986" s="40"/>
      <c r="G986" s="40"/>
      <c r="H986" s="40"/>
      <c r="I986" s="40"/>
      <c r="J986" s="40"/>
      <c r="K986" s="40"/>
      <c r="L986" s="41"/>
      <c r="M986" s="24"/>
      <c r="N986" s="21"/>
    </row>
    <row r="987" spans="1:14" ht="14.25" customHeight="1" x14ac:dyDescent="0.3">
      <c r="A987" s="20" t="s">
        <v>49</v>
      </c>
      <c r="B987" s="21">
        <v>967</v>
      </c>
      <c r="C987" s="40"/>
      <c r="D987" s="40"/>
      <c r="E987" s="40"/>
      <c r="F987" s="40"/>
      <c r="G987" s="40"/>
      <c r="H987" s="40"/>
      <c r="I987" s="40"/>
      <c r="J987" s="40"/>
      <c r="K987" s="40"/>
      <c r="L987" s="41"/>
      <c r="M987" s="24"/>
      <c r="N987" s="21"/>
    </row>
    <row r="988" spans="1:14" ht="14.25" customHeight="1" x14ac:dyDescent="0.3">
      <c r="A988" s="20" t="s">
        <v>49</v>
      </c>
      <c r="B988" s="21">
        <v>968</v>
      </c>
      <c r="C988" s="40"/>
      <c r="D988" s="40"/>
      <c r="E988" s="40"/>
      <c r="F988" s="40"/>
      <c r="G988" s="40"/>
      <c r="H988" s="40"/>
      <c r="I988" s="40"/>
      <c r="J988" s="40"/>
      <c r="K988" s="40"/>
      <c r="L988" s="41"/>
      <c r="M988" s="24"/>
      <c r="N988" s="21"/>
    </row>
    <row r="989" spans="1:14" ht="14.25" customHeight="1" x14ac:dyDescent="0.3">
      <c r="A989" s="20" t="s">
        <v>49</v>
      </c>
      <c r="B989" s="21">
        <v>969</v>
      </c>
      <c r="C989" s="40"/>
      <c r="D989" s="40"/>
      <c r="E989" s="40"/>
      <c r="F989" s="40"/>
      <c r="G989" s="40"/>
      <c r="H989" s="40"/>
      <c r="I989" s="40"/>
      <c r="J989" s="40"/>
      <c r="K989" s="40"/>
      <c r="L989" s="41"/>
      <c r="M989" s="24"/>
      <c r="N989" s="21"/>
    </row>
    <row r="990" spans="1:14" ht="14.25" customHeight="1" x14ac:dyDescent="0.3">
      <c r="A990" s="20" t="s">
        <v>49</v>
      </c>
      <c r="B990" s="21">
        <v>970</v>
      </c>
      <c r="C990" s="40"/>
      <c r="D990" s="40"/>
      <c r="E990" s="40"/>
      <c r="F990" s="40"/>
      <c r="G990" s="40"/>
      <c r="H990" s="40"/>
      <c r="I990" s="40"/>
      <c r="J990" s="40"/>
      <c r="K990" s="40"/>
      <c r="L990" s="41"/>
      <c r="M990" s="24"/>
      <c r="N990" s="21"/>
    </row>
    <row r="991" spans="1:14" ht="14.25" customHeight="1" x14ac:dyDescent="0.3">
      <c r="A991" s="20" t="s">
        <v>49</v>
      </c>
      <c r="B991" s="21">
        <v>971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1"/>
      <c r="M991" s="24"/>
      <c r="N991" s="21"/>
    </row>
    <row r="992" spans="1:14" ht="14.25" customHeight="1" x14ac:dyDescent="0.3">
      <c r="A992" s="20" t="s">
        <v>49</v>
      </c>
      <c r="B992" s="21">
        <v>972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1"/>
      <c r="M992" s="24"/>
      <c r="N992" s="21"/>
    </row>
    <row r="993" spans="1:14" ht="14.25" customHeight="1" x14ac:dyDescent="0.3">
      <c r="A993" s="20" t="s">
        <v>49</v>
      </c>
      <c r="B993" s="21">
        <v>973</v>
      </c>
      <c r="C993" s="40"/>
      <c r="D993" s="40"/>
      <c r="E993" s="40"/>
      <c r="F993" s="40"/>
      <c r="G993" s="40"/>
      <c r="H993" s="40"/>
      <c r="I993" s="40"/>
      <c r="J993" s="40"/>
      <c r="K993" s="40"/>
      <c r="L993" s="41"/>
      <c r="M993" s="24"/>
      <c r="N993" s="21"/>
    </row>
    <row r="994" spans="1:14" ht="14.25" customHeight="1" x14ac:dyDescent="0.3">
      <c r="A994" s="20" t="s">
        <v>49</v>
      </c>
      <c r="B994" s="21">
        <v>974</v>
      </c>
      <c r="C994" s="40"/>
      <c r="D994" s="40"/>
      <c r="E994" s="40"/>
      <c r="F994" s="40"/>
      <c r="G994" s="40"/>
      <c r="H994" s="40"/>
      <c r="I994" s="40"/>
      <c r="J994" s="40"/>
      <c r="K994" s="40"/>
      <c r="L994" s="41"/>
      <c r="M994" s="24"/>
      <c r="N994" s="21"/>
    </row>
    <row r="995" spans="1:14" ht="14.25" customHeight="1" x14ac:dyDescent="0.3">
      <c r="A995" s="20" t="s">
        <v>49</v>
      </c>
      <c r="B995" s="21">
        <v>975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1"/>
      <c r="M995" s="24"/>
      <c r="N995" s="21"/>
    </row>
    <row r="996" spans="1:14" ht="14.25" customHeight="1" x14ac:dyDescent="0.3">
      <c r="A996" s="20" t="s">
        <v>49</v>
      </c>
      <c r="B996" s="21">
        <v>976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1"/>
      <c r="M996" s="24"/>
      <c r="N996" s="21"/>
    </row>
    <row r="997" spans="1:14" ht="14.25" customHeight="1" x14ac:dyDescent="0.3">
      <c r="A997" s="20" t="s">
        <v>49</v>
      </c>
      <c r="B997" s="21">
        <v>977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41"/>
      <c r="M997" s="24"/>
      <c r="N997" s="21"/>
    </row>
    <row r="998" spans="1:14" ht="14.25" customHeight="1" x14ac:dyDescent="0.3">
      <c r="A998" s="20" t="s">
        <v>49</v>
      </c>
      <c r="B998" s="21">
        <v>978</v>
      </c>
      <c r="C998" s="40"/>
      <c r="D998" s="40"/>
      <c r="E998" s="40"/>
      <c r="F998" s="40"/>
      <c r="G998" s="40"/>
      <c r="H998" s="40"/>
      <c r="I998" s="40"/>
      <c r="J998" s="40"/>
      <c r="K998" s="40"/>
      <c r="L998" s="41"/>
      <c r="M998" s="24"/>
      <c r="N998" s="21"/>
    </row>
    <row r="999" spans="1:14" ht="14.25" customHeight="1" x14ac:dyDescent="0.3">
      <c r="A999" s="20" t="s">
        <v>49</v>
      </c>
      <c r="B999" s="21">
        <v>979</v>
      </c>
      <c r="C999" s="40"/>
      <c r="D999" s="40"/>
      <c r="E999" s="40"/>
      <c r="F999" s="40"/>
      <c r="G999" s="40"/>
      <c r="H999" s="40"/>
      <c r="I999" s="40"/>
      <c r="J999" s="40"/>
      <c r="K999" s="40"/>
      <c r="L999" s="41"/>
      <c r="M999" s="24"/>
      <c r="N999" s="21"/>
    </row>
    <row r="1000" spans="1:14" ht="14.25" customHeight="1" x14ac:dyDescent="0.3">
      <c r="A1000" s="20" t="s">
        <v>49</v>
      </c>
      <c r="B1000" s="21">
        <v>980</v>
      </c>
      <c r="C1000" s="40"/>
      <c r="D1000" s="40"/>
      <c r="E1000" s="40"/>
      <c r="F1000" s="40"/>
      <c r="G1000" s="40"/>
      <c r="H1000" s="40"/>
      <c r="I1000" s="40"/>
      <c r="J1000" s="40"/>
      <c r="K1000" s="40"/>
      <c r="L1000" s="41"/>
      <c r="M1000" s="24"/>
      <c r="N1000" s="21"/>
    </row>
    <row r="1001" spans="1:14" ht="14.25" customHeight="1" x14ac:dyDescent="0.3">
      <c r="A1001" s="20" t="s">
        <v>49</v>
      </c>
      <c r="B1001" s="21">
        <v>981</v>
      </c>
      <c r="C1001" s="40"/>
      <c r="D1001" s="40"/>
      <c r="E1001" s="40"/>
      <c r="F1001" s="40"/>
      <c r="G1001" s="40"/>
      <c r="H1001" s="40"/>
      <c r="I1001" s="40"/>
      <c r="J1001" s="40"/>
      <c r="K1001" s="40"/>
      <c r="L1001" s="41"/>
      <c r="M1001" s="24"/>
      <c r="N1001" s="21"/>
    </row>
    <row r="1002" spans="1:14" ht="14.25" customHeight="1" x14ac:dyDescent="0.3">
      <c r="A1002" s="20" t="s">
        <v>49</v>
      </c>
      <c r="B1002" s="21">
        <v>982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1"/>
      <c r="M1002" s="24"/>
      <c r="N1002" s="21"/>
    </row>
    <row r="1003" spans="1:14" ht="14.25" customHeight="1" x14ac:dyDescent="0.3">
      <c r="A1003" s="20" t="s">
        <v>49</v>
      </c>
      <c r="B1003" s="21">
        <v>983</v>
      </c>
      <c r="C1003" s="40"/>
      <c r="D1003" s="40"/>
      <c r="E1003" s="40"/>
      <c r="F1003" s="40"/>
      <c r="G1003" s="40"/>
      <c r="H1003" s="40"/>
      <c r="I1003" s="40"/>
      <c r="J1003" s="40"/>
      <c r="K1003" s="40"/>
      <c r="L1003" s="41"/>
      <c r="M1003" s="24"/>
      <c r="N1003" s="21"/>
    </row>
    <row r="1004" spans="1:14" ht="14.25" customHeight="1" x14ac:dyDescent="0.3">
      <c r="A1004" s="20" t="s">
        <v>49</v>
      </c>
      <c r="B1004" s="21">
        <v>984</v>
      </c>
      <c r="C1004" s="40"/>
      <c r="D1004" s="40"/>
      <c r="E1004" s="40"/>
      <c r="F1004" s="40"/>
      <c r="G1004" s="40"/>
      <c r="H1004" s="40"/>
      <c r="I1004" s="40"/>
      <c r="J1004" s="40"/>
      <c r="K1004" s="40"/>
      <c r="L1004" s="41"/>
      <c r="M1004" s="24"/>
      <c r="N1004" s="21"/>
    </row>
    <row r="1005" spans="1:14" ht="14.25" customHeight="1" x14ac:dyDescent="0.3">
      <c r="A1005" s="20" t="s">
        <v>49</v>
      </c>
      <c r="B1005" s="21">
        <v>985</v>
      </c>
      <c r="C1005" s="40"/>
      <c r="D1005" s="40"/>
      <c r="E1005" s="40"/>
      <c r="F1005" s="40"/>
      <c r="G1005" s="40"/>
      <c r="H1005" s="40"/>
      <c r="I1005" s="40"/>
      <c r="J1005" s="40"/>
      <c r="K1005" s="40"/>
      <c r="L1005" s="41"/>
      <c r="M1005" s="24"/>
      <c r="N1005" s="21"/>
    </row>
    <row r="1006" spans="1:14" ht="14.25" customHeight="1" x14ac:dyDescent="0.3">
      <c r="A1006" s="20" t="s">
        <v>49</v>
      </c>
      <c r="B1006" s="21">
        <v>986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41"/>
      <c r="M1006" s="24"/>
      <c r="N1006" s="21"/>
    </row>
    <row r="1007" spans="1:14" ht="14.25" customHeight="1" x14ac:dyDescent="0.3">
      <c r="A1007" s="20" t="s">
        <v>49</v>
      </c>
      <c r="B1007" s="21">
        <v>987</v>
      </c>
      <c r="C1007" s="40"/>
      <c r="D1007" s="40"/>
      <c r="E1007" s="40"/>
      <c r="F1007" s="40"/>
      <c r="G1007" s="40"/>
      <c r="H1007" s="40"/>
      <c r="I1007" s="40"/>
      <c r="J1007" s="40"/>
      <c r="K1007" s="40"/>
      <c r="L1007" s="41"/>
      <c r="M1007" s="24"/>
      <c r="N1007" s="21"/>
    </row>
    <row r="1008" spans="1:14" ht="14.25" customHeight="1" x14ac:dyDescent="0.3">
      <c r="A1008" s="20" t="s">
        <v>49</v>
      </c>
      <c r="B1008" s="21">
        <v>988</v>
      </c>
      <c r="C1008" s="40"/>
      <c r="D1008" s="40"/>
      <c r="E1008" s="40"/>
      <c r="F1008" s="40"/>
      <c r="G1008" s="40"/>
      <c r="H1008" s="40"/>
      <c r="I1008" s="40"/>
      <c r="J1008" s="40"/>
      <c r="K1008" s="40"/>
      <c r="L1008" s="41"/>
      <c r="M1008" s="24"/>
      <c r="N1008" s="21"/>
    </row>
    <row r="1009" spans="1:14" ht="14.25" customHeight="1" x14ac:dyDescent="0.3">
      <c r="A1009" s="20" t="s">
        <v>49</v>
      </c>
      <c r="B1009" s="21">
        <v>989</v>
      </c>
      <c r="C1009" s="40"/>
      <c r="D1009" s="40"/>
      <c r="E1009" s="40"/>
      <c r="F1009" s="40"/>
      <c r="G1009" s="40"/>
      <c r="H1009" s="40"/>
      <c r="I1009" s="40"/>
      <c r="J1009" s="40"/>
      <c r="K1009" s="40"/>
      <c r="L1009" s="41"/>
      <c r="M1009" s="24"/>
      <c r="N1009" s="21"/>
    </row>
    <row r="1010" spans="1:14" ht="14.25" customHeight="1" x14ac:dyDescent="0.3">
      <c r="A1010" s="20" t="s">
        <v>49</v>
      </c>
      <c r="B1010" s="21">
        <v>990</v>
      </c>
      <c r="C1010" s="40"/>
      <c r="D1010" s="40"/>
      <c r="E1010" s="40"/>
      <c r="F1010" s="40"/>
      <c r="G1010" s="40"/>
      <c r="H1010" s="40"/>
      <c r="I1010" s="40"/>
      <c r="J1010" s="40"/>
      <c r="K1010" s="40"/>
      <c r="L1010" s="41"/>
      <c r="M1010" s="24"/>
      <c r="N1010" s="21"/>
    </row>
    <row r="1011" spans="1:14" ht="14.25" customHeight="1" x14ac:dyDescent="0.3">
      <c r="A1011" s="20" t="s">
        <v>49</v>
      </c>
      <c r="B1011" s="21">
        <v>991</v>
      </c>
      <c r="C1011" s="40"/>
      <c r="D1011" s="40"/>
      <c r="E1011" s="40"/>
      <c r="F1011" s="40"/>
      <c r="G1011" s="40"/>
      <c r="H1011" s="40"/>
      <c r="I1011" s="40"/>
      <c r="J1011" s="40"/>
      <c r="K1011" s="40"/>
      <c r="L1011" s="41"/>
      <c r="M1011" s="24"/>
      <c r="N1011" s="21"/>
    </row>
    <row r="1012" spans="1:14" ht="14.25" customHeight="1" x14ac:dyDescent="0.3">
      <c r="A1012" s="20" t="s">
        <v>49</v>
      </c>
      <c r="B1012" s="21">
        <v>992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1"/>
      <c r="M1012" s="24"/>
      <c r="N1012" s="21"/>
    </row>
    <row r="1013" spans="1:14" ht="14.25" customHeight="1" x14ac:dyDescent="0.3">
      <c r="A1013" s="20" t="s">
        <v>49</v>
      </c>
      <c r="B1013" s="21">
        <v>993</v>
      </c>
      <c r="C1013" s="40"/>
      <c r="D1013" s="40"/>
      <c r="E1013" s="40"/>
      <c r="F1013" s="40"/>
      <c r="G1013" s="40"/>
      <c r="H1013" s="40"/>
      <c r="I1013" s="40"/>
      <c r="J1013" s="40"/>
      <c r="K1013" s="40"/>
      <c r="L1013" s="41"/>
      <c r="M1013" s="24"/>
      <c r="N1013" s="21"/>
    </row>
    <row r="1014" spans="1:14" ht="14.25" customHeight="1" x14ac:dyDescent="0.3">
      <c r="A1014" s="20" t="s">
        <v>49</v>
      </c>
      <c r="B1014" s="21">
        <v>994</v>
      </c>
      <c r="C1014" s="40"/>
      <c r="D1014" s="40"/>
      <c r="E1014" s="40"/>
      <c r="F1014" s="40"/>
      <c r="G1014" s="40"/>
      <c r="H1014" s="40"/>
      <c r="I1014" s="40"/>
      <c r="J1014" s="40"/>
      <c r="K1014" s="40"/>
      <c r="L1014" s="41"/>
      <c r="M1014" s="24"/>
      <c r="N1014" s="21"/>
    </row>
    <row r="1015" spans="1:14" ht="14.25" customHeight="1" x14ac:dyDescent="0.3">
      <c r="A1015" s="20" t="s">
        <v>49</v>
      </c>
      <c r="B1015" s="21">
        <v>995</v>
      </c>
      <c r="C1015" s="40"/>
      <c r="D1015" s="40"/>
      <c r="E1015" s="40"/>
      <c r="F1015" s="40"/>
      <c r="G1015" s="40"/>
      <c r="H1015" s="40"/>
      <c r="I1015" s="40"/>
      <c r="J1015" s="40"/>
      <c r="K1015" s="40"/>
      <c r="L1015" s="41"/>
      <c r="M1015" s="24"/>
      <c r="N1015" s="21"/>
    </row>
    <row r="1016" spans="1:14" ht="14.25" customHeight="1" x14ac:dyDescent="0.3">
      <c r="A1016" s="20" t="s">
        <v>49</v>
      </c>
      <c r="B1016" s="21">
        <v>996</v>
      </c>
      <c r="C1016" s="40"/>
      <c r="D1016" s="40"/>
      <c r="E1016" s="40"/>
      <c r="F1016" s="40"/>
      <c r="G1016" s="40"/>
      <c r="H1016" s="40"/>
      <c r="I1016" s="40"/>
      <c r="J1016" s="40"/>
      <c r="K1016" s="40"/>
      <c r="L1016" s="41"/>
      <c r="M1016" s="24"/>
      <c r="N1016" s="21"/>
    </row>
    <row r="1017" spans="1:14" ht="14.25" customHeight="1" x14ac:dyDescent="0.3">
      <c r="A1017" s="20" t="s">
        <v>49</v>
      </c>
      <c r="B1017" s="21">
        <v>997</v>
      </c>
      <c r="C1017" s="40"/>
      <c r="D1017" s="40"/>
      <c r="E1017" s="40"/>
      <c r="F1017" s="40"/>
      <c r="G1017" s="40"/>
      <c r="H1017" s="40"/>
      <c r="I1017" s="40"/>
      <c r="J1017" s="40"/>
      <c r="K1017" s="40"/>
      <c r="L1017" s="41"/>
      <c r="M1017" s="24"/>
      <c r="N1017" s="21"/>
    </row>
    <row r="1018" spans="1:14" ht="14.25" customHeight="1" x14ac:dyDescent="0.3">
      <c r="A1018" s="20" t="s">
        <v>49</v>
      </c>
      <c r="B1018" s="21">
        <v>998</v>
      </c>
      <c r="C1018" s="40"/>
      <c r="D1018" s="40"/>
      <c r="E1018" s="40"/>
      <c r="F1018" s="40"/>
      <c r="G1018" s="40"/>
      <c r="H1018" s="40"/>
      <c r="I1018" s="40"/>
      <c r="J1018" s="40"/>
      <c r="K1018" s="40"/>
      <c r="L1018" s="41"/>
      <c r="M1018" s="24"/>
      <c r="N1018" s="21"/>
    </row>
    <row r="1019" spans="1:14" ht="14.25" customHeight="1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3"/>
      <c r="M1019" s="24"/>
      <c r="N1019" s="21"/>
    </row>
  </sheetData>
  <mergeCells count="6">
    <mergeCell ref="C17:G17"/>
    <mergeCell ref="D5:L5"/>
    <mergeCell ref="I9:J9"/>
    <mergeCell ref="I10:J10"/>
    <mergeCell ref="F13:G13"/>
    <mergeCell ref="F14:G14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  <pageSetUpPr fitToPage="1"/>
  </sheetPr>
  <dimension ref="B1:E28"/>
  <sheetViews>
    <sheetView showGridLines="0" topLeftCell="A11" zoomScaleNormal="100" workbookViewId="0">
      <selection activeCell="B18" sqref="B18"/>
    </sheetView>
  </sheetViews>
  <sheetFormatPr defaultColWidth="9.19921875" defaultRowHeight="30" customHeight="1" x14ac:dyDescent="0.25"/>
  <cols>
    <col min="1" max="1" width="2.59765625" style="47" customWidth="1"/>
    <col min="2" max="2" width="14.5" style="47" customWidth="1"/>
    <col min="3" max="3" width="26.59765625" style="47" customWidth="1"/>
    <col min="4" max="4" width="18.19921875" style="47" customWidth="1"/>
    <col min="5" max="5" width="30.19921875" style="47" customWidth="1"/>
    <col min="6" max="6" width="2.59765625" style="47" customWidth="1"/>
    <col min="7" max="16384" width="9.19921875" style="47"/>
  </cols>
  <sheetData>
    <row r="1" spans="2:5" ht="60.75" customHeight="1" x14ac:dyDescent="0.25">
      <c r="B1" s="63"/>
      <c r="C1" s="63"/>
      <c r="E1" s="11" t="s">
        <v>0</v>
      </c>
    </row>
    <row r="2" spans="2:5" ht="14.55" customHeight="1" x14ac:dyDescent="0.25">
      <c r="B2" s="17" t="s">
        <v>17</v>
      </c>
      <c r="C2" s="46"/>
      <c r="E2" s="11"/>
    </row>
    <row r="3" spans="2:5" ht="15.75" customHeight="1" x14ac:dyDescent="0.25">
      <c r="B3" s="59" t="s">
        <v>9</v>
      </c>
      <c r="C3" s="59"/>
      <c r="D3" s="10" t="s">
        <v>2</v>
      </c>
      <c r="E3" s="4">
        <f ca="1">TODAY()</f>
        <v>43784</v>
      </c>
    </row>
    <row r="4" spans="2:5" ht="15.75" customHeight="1" x14ac:dyDescent="0.25">
      <c r="B4" s="59" t="s">
        <v>10</v>
      </c>
      <c r="C4" s="59"/>
      <c r="D4" s="10" t="s">
        <v>3</v>
      </c>
      <c r="E4" s="14" t="s">
        <v>64</v>
      </c>
    </row>
    <row r="5" spans="2:5" ht="15.75" customHeight="1" x14ac:dyDescent="0.25">
      <c r="B5" s="55" t="s">
        <v>11</v>
      </c>
      <c r="C5" s="55"/>
      <c r="D5" s="10" t="s">
        <v>8</v>
      </c>
      <c r="E5" s="14" t="s">
        <v>63</v>
      </c>
    </row>
    <row r="6" spans="2:5" ht="15.75" customHeight="1" x14ac:dyDescent="0.25">
      <c r="B6" s="55" t="s">
        <v>12</v>
      </c>
      <c r="C6" s="55"/>
      <c r="D6" s="10"/>
      <c r="E6" s="9"/>
    </row>
    <row r="7" spans="2:5" ht="26.25" customHeight="1" x14ac:dyDescent="0.25">
      <c r="B7" s="62" t="s">
        <v>13</v>
      </c>
      <c r="C7" s="62"/>
    </row>
    <row r="8" spans="2:5" ht="20.100000000000001" customHeight="1" x14ac:dyDescent="0.3">
      <c r="B8" s="58" t="s">
        <v>1</v>
      </c>
      <c r="C8" s="58"/>
      <c r="D8" s="58"/>
      <c r="E8" s="58"/>
    </row>
    <row r="9" spans="2:5" ht="15.75" customHeight="1" x14ac:dyDescent="0.25">
      <c r="B9" s="59" t="s">
        <v>59</v>
      </c>
      <c r="C9" s="59"/>
      <c r="D9" s="60"/>
      <c r="E9" s="61"/>
    </row>
    <row r="10" spans="2:5" ht="16.05" customHeight="1" x14ac:dyDescent="0.25">
      <c r="B10" s="59" t="s">
        <v>60</v>
      </c>
      <c r="C10" s="59"/>
      <c r="D10" s="60"/>
      <c r="E10" s="61"/>
    </row>
    <row r="11" spans="2:5" ht="16.05" customHeight="1" x14ac:dyDescent="0.25">
      <c r="B11" s="59" t="s">
        <v>61</v>
      </c>
      <c r="C11" s="59"/>
      <c r="D11" s="60"/>
      <c r="E11" s="60"/>
    </row>
    <row r="12" spans="2:5" ht="16.05" customHeight="1" x14ac:dyDescent="0.25">
      <c r="B12" s="59" t="s">
        <v>10</v>
      </c>
      <c r="C12" s="59"/>
      <c r="D12" s="60"/>
      <c r="E12" s="60"/>
    </row>
    <row r="13" spans="2:5" ht="26.25" customHeight="1" x14ac:dyDescent="0.25">
      <c r="B13" s="55" t="s">
        <v>62</v>
      </c>
      <c r="C13" s="55"/>
    </row>
    <row r="14" spans="2:5" ht="29.55" customHeight="1" x14ac:dyDescent="0.25">
      <c r="B14" s="5" t="s">
        <v>4</v>
      </c>
      <c r="C14" s="5" t="s">
        <v>7</v>
      </c>
      <c r="D14" s="12" t="s">
        <v>5</v>
      </c>
      <c r="E14" s="18" t="s">
        <v>18</v>
      </c>
    </row>
    <row r="15" spans="2:5" ht="30" customHeight="1" x14ac:dyDescent="0.25">
      <c r="B15" s="2">
        <v>400</v>
      </c>
      <c r="C15" s="47" t="s">
        <v>14</v>
      </c>
      <c r="D15" s="3">
        <v>20</v>
      </c>
      <c r="E15" s="3">
        <f>InvoiceDetails3[[#This Row],[Unit price]]*InvoiceDetails3[[#This Row],[Quantity]]</f>
        <v>8000</v>
      </c>
    </row>
    <row r="16" spans="2:5" ht="30" customHeight="1" x14ac:dyDescent="0.25">
      <c r="B16" s="2">
        <v>40</v>
      </c>
      <c r="C16" s="47" t="s">
        <v>66</v>
      </c>
      <c r="D16" s="54">
        <v>-20</v>
      </c>
      <c r="E16" s="16">
        <f>InvoiceDetails3[[#This Row],[Unit price]]*InvoiceDetails3[[#This Row],[Quantity]]</f>
        <v>-800</v>
      </c>
    </row>
    <row r="17" spans="2:5" ht="30" customHeight="1" x14ac:dyDescent="0.25">
      <c r="B17" s="2">
        <v>9</v>
      </c>
      <c r="C17" s="47" t="s">
        <v>67</v>
      </c>
      <c r="D17" s="3">
        <v>-20</v>
      </c>
      <c r="E17" s="16">
        <f>InvoiceDetails3[[#This Row],[Unit price]]*InvoiceDetails3[[#This Row],[Quantity]]</f>
        <v>-180</v>
      </c>
    </row>
    <row r="18" spans="2:5" ht="30" customHeight="1" x14ac:dyDescent="0.25">
      <c r="B18" s="2">
        <v>1</v>
      </c>
      <c r="C18" s="47" t="s">
        <v>19</v>
      </c>
      <c r="D18" s="52">
        <v>0.25</v>
      </c>
      <c r="E18" s="16">
        <f>-0.25*SUM(E15:E17)</f>
        <v>-1755</v>
      </c>
    </row>
    <row r="19" spans="2:5" ht="30" customHeight="1" x14ac:dyDescent="0.25">
      <c r="B19" s="42"/>
      <c r="C19" s="43"/>
      <c r="D19" s="44"/>
      <c r="E19" s="45"/>
    </row>
    <row r="20" spans="2:5" ht="30" customHeight="1" x14ac:dyDescent="0.25">
      <c r="B20" s="2"/>
      <c r="D20" s="3"/>
      <c r="E20" s="16"/>
    </row>
    <row r="21" spans="2:5" ht="30" customHeight="1" x14ac:dyDescent="0.25">
      <c r="B21" s="2"/>
      <c r="D21" s="3"/>
      <c r="E21" s="16"/>
    </row>
    <row r="22" spans="2:5" ht="30" customHeight="1" x14ac:dyDescent="0.25">
      <c r="B22" s="2"/>
      <c r="D22" s="3"/>
      <c r="E22" s="16"/>
    </row>
    <row r="23" spans="2:5" ht="30" customHeight="1" x14ac:dyDescent="0.25">
      <c r="B23" s="2"/>
      <c r="D23" s="3"/>
      <c r="E23" s="16"/>
    </row>
    <row r="24" spans="2:5" ht="30" customHeight="1" x14ac:dyDescent="0.25">
      <c r="B24" s="2"/>
      <c r="D24" s="3"/>
      <c r="E24" s="16"/>
    </row>
    <row r="25" spans="2:5" ht="30" customHeight="1" x14ac:dyDescent="0.25">
      <c r="B25" s="17" t="s">
        <v>65</v>
      </c>
      <c r="C25" s="19"/>
      <c r="D25" s="3"/>
      <c r="E25" s="3"/>
    </row>
    <row r="26" spans="2:5" ht="30" customHeight="1" x14ac:dyDescent="0.25">
      <c r="B26" s="56" t="s">
        <v>16</v>
      </c>
      <c r="C26" s="57"/>
      <c r="D26" s="48" t="s">
        <v>15</v>
      </c>
      <c r="E26" s="13">
        <f>SUM(InvoiceDetails3[Total])</f>
        <v>5265</v>
      </c>
    </row>
    <row r="27" spans="2:5" ht="30" customHeight="1" x14ac:dyDescent="0.25">
      <c r="B27" s="56" t="s">
        <v>20</v>
      </c>
      <c r="C27" s="57"/>
      <c r="D27" s="48"/>
    </row>
    <row r="28" spans="2:5" ht="30" customHeight="1" x14ac:dyDescent="0.25">
      <c r="B28" s="57"/>
      <c r="C28" s="57"/>
      <c r="D28" s="48"/>
    </row>
  </sheetData>
  <sheetProtection selectLockedCells="1"/>
  <mergeCells count="16">
    <mergeCell ref="B7:C7"/>
    <mergeCell ref="B1:C1"/>
    <mergeCell ref="B3:C3"/>
    <mergeCell ref="B4:C4"/>
    <mergeCell ref="B5:C5"/>
    <mergeCell ref="B6:C6"/>
    <mergeCell ref="B13:C13"/>
    <mergeCell ref="B26:C26"/>
    <mergeCell ref="B27:C28"/>
    <mergeCell ref="B8:E8"/>
    <mergeCell ref="B9:C9"/>
    <mergeCell ref="D9:E10"/>
    <mergeCell ref="B10:C10"/>
    <mergeCell ref="B11:C11"/>
    <mergeCell ref="D11:E12"/>
    <mergeCell ref="B12:C12"/>
  </mergeCells>
  <dataValidations count="31">
    <dataValidation allowBlank="1" showInputMessage="1" showErrorMessage="1" prompt="Title of the worksheet is in this cell. Enter Invoice Date, Invoice number, and Invoice product description in cells E2 to F5" sqref="E1:E2" xr:uid="{00000000-0002-0000-0800-000000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:A2" xr:uid="{00000000-0002-0000-0800-000001000000}"/>
    <dataValidation allowBlank="1" showInputMessage="1" showErrorMessage="1" prompt="Add company logo in this cell, company address, phone number, fax number, and email in cells below. Enter Bill To details in cells B8 to B12" sqref="B1:C2" xr:uid="{00000000-0002-0000-0800-000002000000}"/>
    <dataValidation allowBlank="1" showInputMessage="1" showErrorMessage="1" prompt="Enter additional discount percent in cell at right" sqref="D11:E12" xr:uid="{00000000-0002-0000-0800-000003000000}"/>
    <dataValidation allowBlank="1" showInputMessage="1" showErrorMessage="1" prompt="Enter invoice Date in this cell" sqref="E3" xr:uid="{00000000-0002-0000-0800-000004000000}"/>
    <dataValidation allowBlank="1" showInputMessage="1" showErrorMessage="1" prompt="Enter Invoice Number in this cell" sqref="E4" xr:uid="{00000000-0002-0000-0800-000005000000}"/>
    <dataValidation allowBlank="1" showInputMessage="1" showErrorMessage="1" prompt="Enter invoice product description in this cell" sqref="E5:E6" xr:uid="{00000000-0002-0000-0800-000006000000}"/>
    <dataValidation allowBlank="1" showInputMessage="1" showErrorMessage="1" prompt="Enter invoice product description in cell at right" sqref="D5:D6" xr:uid="{00000000-0002-0000-0800-000007000000}"/>
    <dataValidation allowBlank="1" showInputMessage="1" showErrorMessage="1" prompt="Enter Invoice Number in cell at right" sqref="D4" xr:uid="{00000000-0002-0000-0800-000008000000}"/>
    <dataValidation allowBlank="1" showInputMessage="1" showErrorMessage="1" prompt="Enter invoice Date in cell at right" sqref="D3" xr:uid="{00000000-0002-0000-0800-000009000000}"/>
    <dataValidation allowBlank="1" showInputMessage="1" showErrorMessage="1" prompt="Enter company email in this cell" sqref="B7:C7" xr:uid="{00000000-0002-0000-0800-00000A000000}"/>
    <dataValidation allowBlank="1" showInputMessage="1" showErrorMessage="1" prompt="Enter Fax number in this cell" sqref="B6:C6" xr:uid="{00000000-0002-0000-0800-00000B000000}"/>
    <dataValidation allowBlank="1" showInputMessage="1" showErrorMessage="1" prompt="Enter Phone number in this cell" sqref="B5:C5" xr:uid="{00000000-0002-0000-0800-00000C000000}"/>
    <dataValidation allowBlank="1" showInputMessage="1" showErrorMessage="1" prompt="Enter City, State, and Zip Code in this cell" sqref="B4:C4" xr:uid="{00000000-0002-0000-0800-00000D000000}"/>
    <dataValidation allowBlank="1" showInputMessage="1" showErrorMessage="1" prompt="Enter invoicing company Street Address in this cell" sqref="B3:C3" xr:uid="{00000000-0002-0000-0800-00000E000000}"/>
    <dataValidation allowBlank="1" showInputMessage="1" showErrorMessage="1" prompt="Enter customer Phone number in this cell" sqref="B13:C13" xr:uid="{00000000-0002-0000-0800-00000F000000}"/>
    <dataValidation allowBlank="1" showInputMessage="1" showErrorMessage="1" prompt="Enter customer City, State, and Zip Code in this cell" sqref="B12:C12" xr:uid="{00000000-0002-0000-0800-000010000000}"/>
    <dataValidation allowBlank="1" showInputMessage="1" showErrorMessage="1" prompt="Enter customer Street Address in this cell" sqref="B11:C11" xr:uid="{00000000-0002-0000-0800-000011000000}"/>
    <dataValidation allowBlank="1" showInputMessage="1" showErrorMessage="1" prompt="Enter customer Company name in this cell" sqref="B10:C10" xr:uid="{00000000-0002-0000-0800-000012000000}"/>
    <dataValidation allowBlank="1" showInputMessage="1" showErrorMessage="1" prompt="Enter Customer Name in this cell" sqref="B9:C9" xr:uid="{00000000-0002-0000-0800-000013000000}"/>
    <dataValidation allowBlank="1" showInputMessage="1" showErrorMessage="1" prompt="Enter Bill To details in cells below. Enter minimum amount for Items to qualify for an additional discount in cell F8 and additional discount percent in cell F10" sqref="B8:E8" xr:uid="{00000000-0002-0000-0800-000014000000}"/>
    <dataValidation allowBlank="1" showInputMessage="1" showErrorMessage="1" prompt="Enter amount over which the Items qualify for an additional discount in cell at right" sqref="D9:E10" xr:uid="{00000000-0002-0000-0800-000015000000}"/>
    <dataValidation allowBlank="1" showInputMessage="1" showErrorMessage="1" prompt="Enter Quantity in this column under this heading. Use heading filters to find specific entries" sqref="B14" xr:uid="{00000000-0002-0000-0800-000016000000}"/>
    <dataValidation allowBlank="1" showInputMessage="1" showErrorMessage="1" prompt="Enter Description in this column under this heading" sqref="C14" xr:uid="{00000000-0002-0000-0800-000017000000}"/>
    <dataValidation allowBlank="1" showInputMessage="1" showErrorMessage="1" prompt="Enter Unit price in this column under this heading" sqref="D14" xr:uid="{00000000-0002-0000-0800-000018000000}"/>
    <dataValidation allowBlank="1" showInputMessage="1" showErrorMessage="1" prompt="Enter Tax rate in cell at right" sqref="D27" xr:uid="{00000000-0002-0000-0800-000019000000}"/>
    <dataValidation allowBlank="1" showInputMessage="1" showErrorMessage="1" prompt="Enter Credit amount in cell at right" sqref="D26" xr:uid="{00000000-0002-0000-0800-00001A000000}"/>
    <dataValidation allowBlank="1" showInputMessage="1" showErrorMessage="1" prompt="Enter Additional discount percent in cell at right" sqref="D28" xr:uid="{00000000-0002-0000-0800-00001B000000}"/>
    <dataValidation allowBlank="1" showInputMessage="1" showErrorMessage="1" prompt="Balance due is automatically calculated in this cell" sqref="E26" xr:uid="{00000000-0002-0000-0800-00001C000000}"/>
    <dataValidation allowBlank="1" showInputMessage="1" showErrorMessage="1" prompt="Modify phone number and email address at the end of this statement. Replace contact Name and phone or email between &lt;&gt;" sqref="B27:C28" xr:uid="{00000000-0002-0000-0800-00001D000000}"/>
    <dataValidation allowBlank="1" showInputMessage="1" showErrorMessage="1" prompt="Add Company name at the end of this statement between &lt;&gt;" sqref="B26:C26" xr:uid="{00000000-0002-0000-0800-00001E000000}"/>
  </dataValidations>
  <hyperlinks>
    <hyperlink ref="B7" r:id="rId1" xr:uid="{00000000-0004-0000-0800-000000000000}"/>
  </hyperlinks>
  <printOptions horizontalCentered="1"/>
  <pageMargins left="0.25" right="0.25" top="0.5" bottom="0.5" header="0.3" footer="0.3"/>
  <pageSetup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D887E-0019-4DBE-8107-FE954174F84D}"/>
</file>

<file path=customXml/itemProps2.xml><?xml version="1.0" encoding="utf-8"?>
<ds:datastoreItem xmlns:ds="http://schemas.openxmlformats.org/officeDocument/2006/customXml" ds:itemID="{A1052312-0440-4385-93F4-DBCCDAB2B806}"/>
</file>

<file path=customXml/itemProps3.xml><?xml version="1.0" encoding="utf-8"?>
<ds:datastoreItem xmlns:ds="http://schemas.openxmlformats.org/officeDocument/2006/customXml" ds:itemID="{D31A80A9-05FC-47F3-BC24-AB46879FC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129</vt:i4>
      </vt:variant>
    </vt:vector>
  </HeadingPairs>
  <TitlesOfParts>
    <vt:vector size="145" baseType="lpstr">
      <vt:lpstr>BMES Tech Invoice Import</vt:lpstr>
      <vt:lpstr>BMES Import</vt:lpstr>
      <vt:lpstr>DCHS Tech Invoice Import</vt:lpstr>
      <vt:lpstr>DCHS Import</vt:lpstr>
      <vt:lpstr>DCJH Tech Invoice Import</vt:lpstr>
      <vt:lpstr>DCJH Import</vt:lpstr>
      <vt:lpstr>DCMS Tech Invoice Import</vt:lpstr>
      <vt:lpstr>DCMS Import</vt:lpstr>
      <vt:lpstr>KES Tech Invoice Import</vt:lpstr>
      <vt:lpstr>KES Import</vt:lpstr>
      <vt:lpstr>MKV 1 Tech Invoice Import</vt:lpstr>
      <vt:lpstr>MKV Import</vt:lpstr>
      <vt:lpstr>RES Tech Invoice Import</vt:lpstr>
      <vt:lpstr>RES Import</vt:lpstr>
      <vt:lpstr>RVES Tech Invoice Import</vt:lpstr>
      <vt:lpstr>RVES Import</vt:lpstr>
      <vt:lpstr>'DCMS Import'!adawegew</vt:lpstr>
      <vt:lpstr>'DCMS Tech Invoice Import'!adawegew</vt:lpstr>
      <vt:lpstr>'MKV 1 Tech Invoice Import'!adawegew</vt:lpstr>
      <vt:lpstr>'MKV Import'!adawegew</vt:lpstr>
      <vt:lpstr>'RES Import'!adawegew</vt:lpstr>
      <vt:lpstr>'RES Tech Invoice Import'!adawegew</vt:lpstr>
      <vt:lpstr>'RVES Import'!adawegew</vt:lpstr>
      <vt:lpstr>'RVES Tech Invoice Import'!adawegew</vt:lpstr>
      <vt:lpstr>adawegew</vt:lpstr>
      <vt:lpstr>'DCMS Import'!areabeaqew</vt:lpstr>
      <vt:lpstr>'DCMS Tech Invoice Import'!areabeaqew</vt:lpstr>
      <vt:lpstr>'MKV 1 Tech Invoice Import'!areabeaqew</vt:lpstr>
      <vt:lpstr>'MKV Import'!areabeaqew</vt:lpstr>
      <vt:lpstr>'RES Import'!areabeaqew</vt:lpstr>
      <vt:lpstr>'RES Tech Invoice Import'!areabeaqew</vt:lpstr>
      <vt:lpstr>'RVES Import'!areabeaqew</vt:lpstr>
      <vt:lpstr>'RVES Tech Invoice Import'!areabeaqew</vt:lpstr>
      <vt:lpstr>areabeaqew</vt:lpstr>
      <vt:lpstr>'BMES Import'!ColumnTitle1</vt:lpstr>
      <vt:lpstr>'BMES Tech Invoice Import'!ColumnTitle1</vt:lpstr>
      <vt:lpstr>'DCJH Import'!ColumnTitle1</vt:lpstr>
      <vt:lpstr>'DCJH Tech Invoice Import'!ColumnTitle1</vt:lpstr>
      <vt:lpstr>'DCMS Import'!ColumnTitle1</vt:lpstr>
      <vt:lpstr>'DCMS Tech Invoice Import'!ColumnTitle1</vt:lpstr>
      <vt:lpstr>'KES Import'!ColumnTitle1</vt:lpstr>
      <vt:lpstr>'KES Tech Invoice Import'!ColumnTitle1</vt:lpstr>
      <vt:lpstr>'MKV 1 Tech Invoice Import'!ColumnTitle1</vt:lpstr>
      <vt:lpstr>'MKV Import'!ColumnTitle1</vt:lpstr>
      <vt:lpstr>'RES Import'!ColumnTitle1</vt:lpstr>
      <vt:lpstr>'RES Tech Invoice Import'!ColumnTitle1</vt:lpstr>
      <vt:lpstr>'RVES Import'!ColumnTitle1</vt:lpstr>
      <vt:lpstr>'RVES Tech Invoice Import'!ColumnTitle1</vt:lpstr>
      <vt:lpstr>ColumnTitle1</vt:lpstr>
      <vt:lpstr>'BMES Tech Invoice Import'!ColumnTitleRegion1..B12.1</vt:lpstr>
      <vt:lpstr>'DCJH Tech Invoice Import'!ColumnTitleRegion1..B12.1</vt:lpstr>
      <vt:lpstr>'DCMS Tech Invoice Import'!ColumnTitleRegion1..B12.1</vt:lpstr>
      <vt:lpstr>'KES Tech Invoice Import'!ColumnTitleRegion1..B12.1</vt:lpstr>
      <vt:lpstr>'MKV 1 Tech Invoice Import'!ColumnTitleRegion1..B12.1</vt:lpstr>
      <vt:lpstr>'RES Tech Invoice Import'!ColumnTitleRegion1..B12.1</vt:lpstr>
      <vt:lpstr>'RVES Tech Invoice Import'!ColumnTitleRegion1..B12.1</vt:lpstr>
      <vt:lpstr>ColumnTitleRegion1..B12.1</vt:lpstr>
      <vt:lpstr>'BMES Import'!df</vt:lpstr>
      <vt:lpstr>'BMES Tech Invoice Import'!df</vt:lpstr>
      <vt:lpstr>'DCJH Import'!df</vt:lpstr>
      <vt:lpstr>'DCMS Import'!df</vt:lpstr>
      <vt:lpstr>'DCMS Tech Invoice Import'!df</vt:lpstr>
      <vt:lpstr>'KES Import'!df</vt:lpstr>
      <vt:lpstr>'MKV 1 Tech Invoice Import'!df</vt:lpstr>
      <vt:lpstr>'MKV Import'!df</vt:lpstr>
      <vt:lpstr>'RES Import'!df</vt:lpstr>
      <vt:lpstr>'RES Tech Invoice Import'!df</vt:lpstr>
      <vt:lpstr>'RVES Import'!df</vt:lpstr>
      <vt:lpstr>'RVES Tech Invoice Import'!df</vt:lpstr>
      <vt:lpstr>df</vt:lpstr>
      <vt:lpstr>'DCMS Import'!hhhhhhhhhh</vt:lpstr>
      <vt:lpstr>'DCMS Tech Invoice Import'!hhhhhhhhhh</vt:lpstr>
      <vt:lpstr>'MKV 1 Tech Invoice Import'!hhhhhhhhhh</vt:lpstr>
      <vt:lpstr>'MKV Import'!hhhhhhhhhh</vt:lpstr>
      <vt:lpstr>'RES Import'!hhhhhhhhhh</vt:lpstr>
      <vt:lpstr>'RES Tech Invoice Import'!hhhhhhhhhh</vt:lpstr>
      <vt:lpstr>'RVES Import'!hhhhhhhhhh</vt:lpstr>
      <vt:lpstr>'RVES Tech Invoice Import'!hhhhhhhhhh</vt:lpstr>
      <vt:lpstr>hhhhhhhhhh</vt:lpstr>
      <vt:lpstr>'BMES Import'!p</vt:lpstr>
      <vt:lpstr>'DCJH Import'!p</vt:lpstr>
      <vt:lpstr>'DCMS Import'!p</vt:lpstr>
      <vt:lpstr>'DCMS Tech Invoice Import'!p</vt:lpstr>
      <vt:lpstr>'KES Import'!p</vt:lpstr>
      <vt:lpstr>'MKV 1 Tech Invoice Import'!p</vt:lpstr>
      <vt:lpstr>'MKV Import'!p</vt:lpstr>
      <vt:lpstr>'RES Import'!p</vt:lpstr>
      <vt:lpstr>'RES Tech Invoice Import'!p</vt:lpstr>
      <vt:lpstr>'RVES Import'!p</vt:lpstr>
      <vt:lpstr>'RVES Tech Invoice Import'!p</vt:lpstr>
      <vt:lpstr>p</vt:lpstr>
      <vt:lpstr>'BMES Tech Invoice Import'!Print_Titles</vt:lpstr>
      <vt:lpstr>'DCHS Tech Invoice Import'!Print_Titles</vt:lpstr>
      <vt:lpstr>'DCJH Tech Invoice Import'!Print_Titles</vt:lpstr>
      <vt:lpstr>'DCMS Tech Invoice Import'!Print_Titles</vt:lpstr>
      <vt:lpstr>'KES Tech Invoice Import'!Print_Titles</vt:lpstr>
      <vt:lpstr>'MKV 1 Tech Invoice Import'!Print_Titles</vt:lpstr>
      <vt:lpstr>'RES Tech Invoice Import'!Print_Titles</vt:lpstr>
      <vt:lpstr>'RVES Tech Invoice Import'!Print_Titles</vt:lpstr>
      <vt:lpstr>'BMES Tech Invoice Import'!RowTitleRegion1..F4</vt:lpstr>
      <vt:lpstr>'DCJH Tech Invoice Import'!RowTitleRegion1..F4</vt:lpstr>
      <vt:lpstr>'DCMS Tech Invoice Import'!RowTitleRegion1..F4</vt:lpstr>
      <vt:lpstr>'KES Tech Invoice Import'!RowTitleRegion1..F4</vt:lpstr>
      <vt:lpstr>'MKV 1 Tech Invoice Import'!RowTitleRegion1..F4</vt:lpstr>
      <vt:lpstr>'RES Tech Invoice Import'!RowTitleRegion1..F4</vt:lpstr>
      <vt:lpstr>'RVES Tech Invoice Import'!RowTitleRegion1..F4</vt:lpstr>
      <vt:lpstr>RowTitleRegion1..F4</vt:lpstr>
      <vt:lpstr>'BMES Tech Invoice Import'!RowTitleRegion2..F10</vt:lpstr>
      <vt:lpstr>'DCJH Tech Invoice Import'!RowTitleRegion2..F10</vt:lpstr>
      <vt:lpstr>'DCMS Tech Invoice Import'!RowTitleRegion2..F10</vt:lpstr>
      <vt:lpstr>'KES Tech Invoice Import'!RowTitleRegion2..F10</vt:lpstr>
      <vt:lpstr>'MKV 1 Tech Invoice Import'!RowTitleRegion2..F10</vt:lpstr>
      <vt:lpstr>'RES Tech Invoice Import'!RowTitleRegion2..F10</vt:lpstr>
      <vt:lpstr>'RVES Tech Invoice Import'!RowTitleRegion2..F10</vt:lpstr>
      <vt:lpstr>RowTitleRegion2..F10</vt:lpstr>
      <vt:lpstr>'BMES Import'!sgfsgf</vt:lpstr>
      <vt:lpstr>'DCMS Import'!sgfsgf</vt:lpstr>
      <vt:lpstr>'DCMS Tech Invoice Import'!sgfsgf</vt:lpstr>
      <vt:lpstr>'MKV 1 Tech Invoice Import'!sgfsgf</vt:lpstr>
      <vt:lpstr>'MKV Import'!sgfsgf</vt:lpstr>
      <vt:lpstr>'RES Import'!sgfsgf</vt:lpstr>
      <vt:lpstr>'RES Tech Invoice Import'!sgfsgf</vt:lpstr>
      <vt:lpstr>'RVES Import'!sgfsgf</vt:lpstr>
      <vt:lpstr>'RVES Tech Invoice Import'!sgfsgf</vt:lpstr>
      <vt:lpstr>sgfsgf</vt:lpstr>
      <vt:lpstr>'BMES Import'!tg</vt:lpstr>
      <vt:lpstr>'DCMS Import'!tg</vt:lpstr>
      <vt:lpstr>'DCMS Tech Invoice Import'!tg</vt:lpstr>
      <vt:lpstr>'MKV 1 Tech Invoice Import'!tg</vt:lpstr>
      <vt:lpstr>'MKV Import'!tg</vt:lpstr>
      <vt:lpstr>'RES Import'!tg</vt:lpstr>
      <vt:lpstr>'RES Tech Invoice Import'!tg</vt:lpstr>
      <vt:lpstr>'RVES Import'!tg</vt:lpstr>
      <vt:lpstr>'RVES Tech Invoice Import'!tg</vt:lpstr>
      <vt:lpstr>tg</vt:lpstr>
      <vt:lpstr>'BMES Import'!ws</vt:lpstr>
      <vt:lpstr>'DCMS Import'!ws</vt:lpstr>
      <vt:lpstr>'DCMS Tech Invoice Import'!ws</vt:lpstr>
      <vt:lpstr>'MKV 1 Tech Invoice Import'!ws</vt:lpstr>
      <vt:lpstr>'MKV Import'!ws</vt:lpstr>
      <vt:lpstr>'RES Import'!ws</vt:lpstr>
      <vt:lpstr>'RES Tech Invoice Import'!ws</vt:lpstr>
      <vt:lpstr>'RVES Import'!ws</vt:lpstr>
      <vt:lpstr>'RVES Tech Invoice Import'!ws</vt:lpstr>
      <vt:lpstr>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bcovington</dc:creator>
  <cp:lastModifiedBy>Diane Ochala</cp:lastModifiedBy>
  <cp:lastPrinted>2018-12-14T14:34:12Z</cp:lastPrinted>
  <dcterms:created xsi:type="dcterms:W3CDTF">2017-09-10T06:40:17Z</dcterms:created>
  <dcterms:modified xsi:type="dcterms:W3CDTF">2019-11-15T13:51:18Z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